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RAS\SINALIZACAO DAS RUAS\"/>
    </mc:Choice>
  </mc:AlternateContent>
  <bookViews>
    <workbookView xWindow="0" yWindow="0" windowWidth="24000" windowHeight="9600"/>
  </bookViews>
  <sheets>
    <sheet name="PLANILHA ORCAMENTARIA" sheetId="1" r:id="rId1"/>
    <sheet name="BDI" sheetId="2" r:id="rId2"/>
    <sheet name="CRONOGRAMA FÍSICO FINANCEIRO" sheetId="3" r:id="rId3"/>
  </sheets>
  <externalReferences>
    <externalReference r:id="rId4"/>
  </externalReferences>
  <definedNames>
    <definedName name="_xlnm.Print_Area" localSheetId="1">BDI!$A$1:$H$30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G22" i="1" l="1"/>
  <c r="E22" i="1"/>
  <c r="H22" i="1" l="1"/>
  <c r="H23" i="1" s="1"/>
  <c r="H24" i="1" s="1"/>
  <c r="D9" i="3" s="1"/>
  <c r="E9" i="3" l="1"/>
  <c r="E12" i="3" s="1"/>
  <c r="D12" i="3"/>
  <c r="D8" i="3" s="1"/>
  <c r="F9" i="3"/>
  <c r="F12" i="3" s="1"/>
  <c r="F11" i="3" s="1"/>
  <c r="E11" i="3" l="1"/>
  <c r="D11" i="3" s="1"/>
</calcChain>
</file>

<file path=xl/sharedStrings.xml><?xml version="1.0" encoding="utf-8"?>
<sst xmlns="http://schemas.openxmlformats.org/spreadsheetml/2006/main" count="113" uniqueCount="70">
  <si>
    <r>
      <rPr>
        <b/>
        <u/>
        <sz val="9.5"/>
        <rFont val="Arial"/>
        <family val="2"/>
      </rPr>
      <t>PLANILHA ORÇAMENTÁRIA</t>
    </r>
  </si>
  <si>
    <t>LOCAL: RUAS DIVERSAS</t>
  </si>
  <si>
    <t>SINALIZAÇÃO HORIZONTAL</t>
  </si>
  <si>
    <t xml:space="preserve">PINTURA DE FAIXA DE PEDESTRE OU ZEBRADA TINTA RETRORREFLETIVA A BASE DE RESINA ACRÍLICA COM MICROESFERAS DE VIDRO, E = 30 CM, APLICAÇÃO MANUAL. AF_05/2021
</t>
  </si>
  <si>
    <t>M2</t>
  </si>
  <si>
    <t>TOTAL GERAL DA OBRA</t>
  </si>
  <si>
    <r>
      <rPr>
        <b/>
        <sz val="7.5"/>
        <rFont val="Arial"/>
        <family val="2"/>
      </rPr>
      <t xml:space="preserve">OBRA: </t>
    </r>
    <r>
      <rPr>
        <sz val="7.5"/>
        <rFont val="Arial"/>
        <family val="2"/>
      </rPr>
      <t>PINTURA DE FAIXAS DE PEDESTRE E LINHA DE RETENÇÃO EM RUAS DIVERSAS</t>
    </r>
  </si>
  <si>
    <r>
      <rPr>
        <b/>
        <sz val="7.5"/>
        <rFont val="Arial"/>
        <family val="2"/>
      </rPr>
      <t xml:space="preserve">ÁREA (m²): </t>
    </r>
    <r>
      <rPr>
        <sz val="7.5"/>
        <rFont val="Arial"/>
        <family val="2"/>
      </rPr>
      <t>-</t>
    </r>
  </si>
  <si>
    <r>
      <rPr>
        <b/>
        <sz val="7.5"/>
        <rFont val="Arial"/>
        <family val="2"/>
      </rPr>
      <t xml:space="preserve">PROPRIETÁRIO: </t>
    </r>
    <r>
      <rPr>
        <sz val="7.5"/>
        <rFont val="Arial"/>
        <family val="2"/>
      </rPr>
      <t>MUNICÍPIO DE MOEMA-MG</t>
    </r>
  </si>
  <si>
    <t>CNPJ:</t>
  </si>
  <si>
    <t>18.301.044/0001-17</t>
  </si>
  <si>
    <r>
      <rPr>
        <b/>
        <sz val="7.5"/>
        <rFont val="Arial"/>
        <family val="2"/>
      </rPr>
      <t xml:space="preserve">REFERÊNCIA: </t>
    </r>
    <r>
      <rPr>
        <sz val="7.5"/>
        <rFont val="Arial"/>
        <family val="2"/>
      </rPr>
      <t>SINAPI - REFERÊNCIA MARÇO DE 2024</t>
    </r>
  </si>
  <si>
    <r>
      <rPr>
        <b/>
        <sz val="7.5"/>
        <rFont val="Arial"/>
        <family val="2"/>
      </rPr>
      <t xml:space="preserve">REGIME DE EXECUÇÃO DA OBRA: </t>
    </r>
    <r>
      <rPr>
        <sz val="7.5"/>
        <rFont val="Arial"/>
        <family val="2"/>
      </rPr>
      <t>EMPREITADA GLOBAL</t>
    </r>
  </si>
  <si>
    <t>BDI</t>
  </si>
  <si>
    <t>SEM Desoneração</t>
  </si>
  <si>
    <t>S</t>
  </si>
  <si>
    <t>COM Desoneração</t>
  </si>
  <si>
    <t>N</t>
  </si>
  <si>
    <t>Garantia (G) + Seguro (S):</t>
  </si>
  <si>
    <t>Composição do BDI, intervalos admissíveis e Fórmula de cálculo nos termos do Acórdão 2622/2013 do TCU.</t>
  </si>
  <si>
    <t>Risco (R) :</t>
  </si>
  <si>
    <t>Desp. financeiras (DF):</t>
  </si>
  <si>
    <t>Adm. Central (AC):</t>
  </si>
  <si>
    <t>Lucro (L):</t>
  </si>
  <si>
    <t>CPRB (DESONERAÇÃO):</t>
  </si>
  <si>
    <t>-</t>
  </si>
  <si>
    <t>Tributos (T):</t>
  </si>
  <si>
    <t>ITEM</t>
  </si>
  <si>
    <t>CÓDIGO</t>
  </si>
  <si>
    <t>DESCRIÇÃO DOS SERVIÇOS</t>
  </si>
  <si>
    <t>UN</t>
  </si>
  <si>
    <t>QUANT.</t>
  </si>
  <si>
    <t>VALORES (R$)</t>
  </si>
  <si>
    <t>UNITÁRIO</t>
  </si>
  <si>
    <t>UNITÁRIO BDI</t>
  </si>
  <si>
    <t>TOTAL ITEM</t>
  </si>
  <si>
    <t>1</t>
  </si>
  <si>
    <t>1.1</t>
  </si>
  <si>
    <t>Total: Item 01</t>
  </si>
  <si>
    <t>________________________________________</t>
  </si>
  <si>
    <t>ALAELSON ANTÔNIO DE OLIVEIRA</t>
  </si>
  <si>
    <t>PREFEITO MUNICIPAL</t>
  </si>
  <si>
    <t>EDUARDO GABRIEL BATISTA DA SILVA NUNES</t>
  </si>
  <si>
    <t>SECRETÁRIO DE OBRAS, ESTRADAS E SERVIÇOS</t>
  </si>
  <si>
    <t>ENGENHEIRO CIVIL, CREA: 297129/MG</t>
  </si>
  <si>
    <t>CRONOGRAMA FÍSICO-FINANCEIRO</t>
  </si>
  <si>
    <t xml:space="preserve">ÁREA (m²): </t>
  </si>
  <si>
    <r>
      <t xml:space="preserve">PROPRIETÁRIO: </t>
    </r>
    <r>
      <rPr>
        <sz val="11"/>
        <rFont val="Arial"/>
        <family val="2"/>
      </rPr>
      <t>MUNICÍPIO DE MOEMA-MG</t>
    </r>
  </si>
  <si>
    <r>
      <t xml:space="preserve">CNPJ: </t>
    </r>
    <r>
      <rPr>
        <sz val="11"/>
        <rFont val="Arial"/>
        <family val="2"/>
      </rPr>
      <t>18.301.044/0001-17</t>
    </r>
  </si>
  <si>
    <r>
      <t xml:space="preserve">DATA BASE: </t>
    </r>
    <r>
      <rPr>
        <sz val="11"/>
        <rFont val="Arial"/>
        <family val="2"/>
      </rPr>
      <t>DEZEMBRO/2019</t>
    </r>
  </si>
  <si>
    <r>
      <t xml:space="preserve">REGIME DE EXECUÇÃO DA OBRA: </t>
    </r>
    <r>
      <rPr>
        <sz val="11"/>
        <rFont val="Arial"/>
        <family val="2"/>
      </rPr>
      <t>EMPREITADA GLOBAL</t>
    </r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</si>
  <si>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</si>
  <si>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</si>
  <si>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</si>
  <si>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</si>
  <si>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</si>
  <si>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</si>
  <si>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</si>
  <si>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TOTAL</t>
  </si>
  <si>
    <r>
      <t>OBRA:</t>
    </r>
    <r>
      <rPr>
        <sz val="11"/>
        <rFont val="Arial"/>
        <family val="2"/>
      </rPr>
      <t xml:space="preserve">  PINTURA DE FAIXAS DE PEDESTRE E LINHA DE RETENÇÃO EM RUAS DIVERSAS</t>
    </r>
  </si>
  <si>
    <r>
      <t xml:space="preserve">LOCAL: RUAS </t>
    </r>
    <r>
      <rPr>
        <sz val="7.5"/>
        <rFont val="Arial"/>
        <family val="2"/>
      </rPr>
      <t>DIVERSAS</t>
    </r>
  </si>
  <si>
    <r>
      <t xml:space="preserve">LOCAL: </t>
    </r>
    <r>
      <rPr>
        <sz val="11"/>
        <rFont val="Arial"/>
        <family val="2"/>
      </rPr>
      <t>DIVERSAS</t>
    </r>
  </si>
  <si>
    <r>
      <t xml:space="preserve">REFERÊNCIA: </t>
    </r>
    <r>
      <rPr>
        <sz val="11"/>
        <rFont val="Arial"/>
        <family val="2"/>
      </rPr>
      <t xml:space="preserve"> SINAPI - REFERÊNCIA MARÇO DE 2024</t>
    </r>
  </si>
  <si>
    <r>
      <rPr>
        <b/>
        <sz val="7.5"/>
        <rFont val="Arial"/>
        <family val="2"/>
      </rPr>
      <t xml:space="preserve">DATA ORÇAMENTO: </t>
    </r>
    <r>
      <rPr>
        <sz val="7.5"/>
        <rFont val="Arial"/>
        <family val="2"/>
      </rPr>
      <t>26/04/2024</t>
    </r>
  </si>
  <si>
    <r>
      <t xml:space="preserve">DATA: </t>
    </r>
    <r>
      <rPr>
        <sz val="11"/>
        <rFont val="Arial"/>
        <family val="2"/>
      </rPr>
      <t>26/04/2024</t>
    </r>
  </si>
  <si>
    <t>SERVIÇO DE SINALIZAÇÃO</t>
  </si>
  <si>
    <t>MOEMA/MG, 26 DE ABRIL DE 2.024.</t>
  </si>
  <si>
    <r>
      <t>PRAZO DE EXEC.: 2</t>
    </r>
    <r>
      <rPr>
        <sz val="11"/>
        <rFont val="Arial"/>
        <family val="2"/>
      </rPr>
      <t xml:space="preserve"> MESES</t>
    </r>
  </si>
  <si>
    <r>
      <rPr>
        <b/>
        <sz val="7.5"/>
        <rFont val="Arial"/>
        <family val="2"/>
      </rPr>
      <t xml:space="preserve">PRAZO DE EXECUÇÃO:  </t>
    </r>
    <r>
      <rPr>
        <sz val="7.5"/>
        <rFont val="Arial"/>
        <family val="2"/>
      </rPr>
      <t>2 MESES</t>
    </r>
  </si>
  <si>
    <r>
      <rPr>
        <b/>
        <sz val="7.5"/>
        <rFont val="Arial"/>
        <family val="2"/>
      </rPr>
      <t>PRAZO DE EXECUÇÃO:  2</t>
    </r>
    <r>
      <rPr>
        <sz val="7.5"/>
        <rFont val="Arial"/>
        <family val="2"/>
      </rPr>
      <t xml:space="preserve"> MESES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</si>
</sst>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25" x14ac:knownFonts="1">
    <font>
      <sz val="11"/>
      <color theme="1"/>
      <name val="Calibri"/>
      <family val="2"/>
      <scheme val="minor"/>
    </font>
    <font>
      <b/>
      <sz val="9.5"/>
      <name val="Arial"/>
      <family val="2"/>
    </font>
    <font>
      <b/>
      <u/>
      <sz val="9.5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b/>
      <sz val="6.5"/>
      <name val="Arial"/>
      <family val="2"/>
    </font>
    <font>
      <b/>
      <sz val="6.5"/>
      <color rgb="FF000000"/>
      <name val="Arial"/>
      <family val="2"/>
    </font>
    <font>
      <b/>
      <sz val="6"/>
      <name val="Arial"/>
      <family val="2"/>
    </font>
    <font>
      <b/>
      <sz val="5.5"/>
      <name val="Arial"/>
      <family val="2"/>
    </font>
    <font>
      <b/>
      <sz val="7.5"/>
      <color rgb="FF00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7.5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"/>
      <name val="Arial"/>
      <family val="2"/>
    </font>
    <font>
      <sz val="7.5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4E1A3"/>
      </patternFill>
    </fill>
    <fill>
      <patternFill patternType="solid">
        <fgColor rgb="FFFFFF99"/>
      </patternFill>
    </fill>
    <fill>
      <patternFill patternType="solid">
        <fgColor rgb="FFEFD477"/>
      </patternFill>
    </fill>
    <fill>
      <patternFill patternType="solid">
        <fgColor rgb="FF9DB5BE"/>
      </patternFill>
    </fill>
    <fill>
      <patternFill patternType="solid">
        <fgColor rgb="FFCEDADF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/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/>
    </xf>
    <xf numFmtId="49" fontId="22" fillId="7" borderId="17" xfId="0" applyNumberFormat="1" applyFont="1" applyFill="1" applyBorder="1" applyAlignment="1">
      <alignment horizontal="left" vertical="top" wrapText="1"/>
    </xf>
    <xf numFmtId="10" fontId="22" fillId="7" borderId="17" xfId="0" applyNumberFormat="1" applyFont="1" applyFill="1" applyBorder="1" applyAlignment="1">
      <alignment vertical="top" wrapText="1"/>
    </xf>
    <xf numFmtId="49" fontId="22" fillId="7" borderId="20" xfId="0" applyNumberFormat="1" applyFont="1" applyFill="1" applyBorder="1" applyAlignment="1">
      <alignment horizontal="left" vertical="top" wrapText="1"/>
    </xf>
    <xf numFmtId="4" fontId="22" fillId="7" borderId="20" xfId="0" applyNumberFormat="1" applyFont="1" applyFill="1" applyBorder="1" applyAlignment="1">
      <alignment vertical="top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left" vertical="center" wrapText="1"/>
    </xf>
    <xf numFmtId="49" fontId="22" fillId="7" borderId="27" xfId="0" applyNumberFormat="1" applyFont="1" applyFill="1" applyBorder="1" applyAlignment="1">
      <alignment horizontal="left" vertical="top" wrapText="1"/>
    </xf>
    <xf numFmtId="4" fontId="22" fillId="7" borderId="27" xfId="0" applyNumberFormat="1" applyFont="1" applyFill="1" applyBorder="1" applyAlignment="1">
      <alignment vertical="top" wrapText="1"/>
    </xf>
    <xf numFmtId="49" fontId="23" fillId="7" borderId="31" xfId="0" applyNumberFormat="1" applyFont="1" applyFill="1" applyBorder="1" applyAlignment="1">
      <alignment horizontal="left" vertical="top" wrapText="1"/>
    </xf>
    <xf numFmtId="10" fontId="23" fillId="7" borderId="31" xfId="0" applyNumberFormat="1" applyFont="1" applyFill="1" applyBorder="1" applyAlignment="1">
      <alignment vertical="top" wrapText="1"/>
    </xf>
    <xf numFmtId="49" fontId="23" fillId="7" borderId="20" xfId="0" applyNumberFormat="1" applyFont="1" applyFill="1" applyBorder="1" applyAlignment="1">
      <alignment horizontal="left" vertical="top" wrapText="1"/>
    </xf>
    <xf numFmtId="164" fontId="23" fillId="7" borderId="20" xfId="0" applyNumberFormat="1" applyFont="1" applyFill="1" applyBorder="1" applyAlignment="1">
      <alignment vertical="top" wrapText="1"/>
    </xf>
    <xf numFmtId="0" fontId="0" fillId="0" borderId="0" xfId="0" applyBorder="1"/>
    <xf numFmtId="0" fontId="21" fillId="7" borderId="0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wrapText="1"/>
    </xf>
    <xf numFmtId="10" fontId="6" fillId="0" borderId="38" xfId="0" applyNumberFormat="1" applyFont="1" applyFill="1" applyBorder="1" applyAlignment="1">
      <alignment horizontal="right" vertical="top" shrinkToFit="1"/>
    </xf>
    <xf numFmtId="0" fontId="8" fillId="5" borderId="38" xfId="0" applyFont="1" applyFill="1" applyBorder="1" applyAlignment="1">
      <alignment horizontal="left" vertical="top" wrapText="1" indent="1"/>
    </xf>
    <xf numFmtId="0" fontId="3" fillId="6" borderId="37" xfId="0" applyFont="1" applyFill="1" applyBorder="1" applyAlignment="1">
      <alignment horizontal="center" vertical="top" wrapText="1"/>
    </xf>
    <xf numFmtId="0" fontId="12" fillId="0" borderId="37" xfId="0" applyFont="1" applyFill="1" applyBorder="1" applyAlignment="1">
      <alignment horizontal="center" vertical="center" wrapText="1"/>
    </xf>
    <xf numFmtId="2" fontId="16" fillId="0" borderId="38" xfId="0" applyNumberFormat="1" applyFont="1" applyFill="1" applyBorder="1" applyAlignment="1">
      <alignment horizontal="left" vertical="center" indent="2" shrinkToFit="1"/>
    </xf>
    <xf numFmtId="2" fontId="9" fillId="0" borderId="38" xfId="0" applyNumberFormat="1" applyFont="1" applyFill="1" applyBorder="1" applyAlignment="1">
      <alignment horizontal="center" vertical="center" shrinkToFit="1"/>
    </xf>
    <xf numFmtId="4" fontId="10" fillId="2" borderId="25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4" fillId="0" borderId="9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0" fontId="22" fillId="7" borderId="18" xfId="0" applyNumberFormat="1" applyFont="1" applyFill="1" applyBorder="1" applyAlignment="1">
      <alignment vertical="top"/>
    </xf>
    <xf numFmtId="4" fontId="22" fillId="7" borderId="21" xfId="0" applyNumberFormat="1" applyFont="1" applyFill="1" applyBorder="1" applyAlignment="1">
      <alignment vertical="top"/>
    </xf>
    <xf numFmtId="4" fontId="22" fillId="7" borderId="28" xfId="0" applyNumberFormat="1" applyFont="1" applyFill="1" applyBorder="1" applyAlignment="1">
      <alignment vertical="top"/>
    </xf>
    <xf numFmtId="10" fontId="23" fillId="7" borderId="32" xfId="0" applyNumberFormat="1" applyFont="1" applyFill="1" applyBorder="1" applyAlignment="1">
      <alignment vertical="top"/>
    </xf>
    <xf numFmtId="164" fontId="23" fillId="7" borderId="21" xfId="0" applyNumberFormat="1" applyFont="1" applyFill="1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17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7" borderId="8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8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 indent="2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 indent="2"/>
    </xf>
    <xf numFmtId="0" fontId="7" fillId="5" borderId="38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11" fillId="4" borderId="9" xfId="0" applyFont="1" applyFill="1" applyBorder="1" applyAlignment="1">
      <alignment horizontal="left" wrapText="1"/>
    </xf>
    <xf numFmtId="0" fontId="13" fillId="0" borderId="37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0" fontId="14" fillId="3" borderId="1" xfId="0" applyNumberFormat="1" applyFont="1" applyFill="1" applyBorder="1" applyAlignment="1">
      <alignment horizontal="center" vertical="top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 indent="5"/>
    </xf>
    <xf numFmtId="0" fontId="11" fillId="0" borderId="22" xfId="0" applyFont="1" applyFill="1" applyBorder="1" applyAlignment="1">
      <alignment horizontal="left" vertical="top" wrapText="1"/>
    </xf>
    <xf numFmtId="0" fontId="11" fillId="0" borderId="37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left" vertical="top" wrapText="1"/>
    </xf>
    <xf numFmtId="0" fontId="13" fillId="0" borderId="40" xfId="0" applyFont="1" applyFill="1" applyBorder="1" applyAlignment="1">
      <alignment horizontal="left" vertical="top" wrapText="1"/>
    </xf>
    <xf numFmtId="10" fontId="14" fillId="3" borderId="40" xfId="0" applyNumberFormat="1" applyFont="1" applyFill="1" applyBorder="1" applyAlignment="1">
      <alignment horizontal="center" vertical="top" shrinkToFit="1"/>
    </xf>
    <xf numFmtId="0" fontId="11" fillId="4" borderId="42" xfId="0" applyFont="1" applyFill="1" applyBorder="1" applyAlignment="1">
      <alignment horizontal="left" wrapText="1"/>
    </xf>
    <xf numFmtId="0" fontId="11" fillId="4" borderId="43" xfId="0" applyFont="1" applyFill="1" applyBorder="1" applyAlignment="1">
      <alignment horizontal="left" wrapText="1"/>
    </xf>
    <xf numFmtId="0" fontId="11" fillId="4" borderId="44" xfId="0" applyFont="1" applyFill="1" applyBorder="1" applyAlignment="1">
      <alignment horizontal="left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4" fillId="7" borderId="29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wrapText="1"/>
    </xf>
    <xf numFmtId="0" fontId="10" fillId="7" borderId="0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4" fontId="21" fillId="7" borderId="17" xfId="0" applyNumberFormat="1" applyFont="1" applyFill="1" applyBorder="1" applyAlignment="1">
      <alignment horizontal="left" vertical="center" wrapText="1"/>
    </xf>
    <xf numFmtId="0" fontId="21" fillId="7" borderId="20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20091</xdr:colOff>
      <xdr:row>0</xdr:row>
      <xdr:rowOff>112128</xdr:rowOff>
    </xdr:from>
    <xdr:ext cx="674649" cy="726579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1" y="112128"/>
          <a:ext cx="674649" cy="7265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20091</xdr:colOff>
      <xdr:row>0</xdr:row>
      <xdr:rowOff>112128</xdr:rowOff>
    </xdr:from>
    <xdr:ext cx="674649" cy="726579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1" y="112128"/>
          <a:ext cx="674649" cy="7265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0</xdr:col>
      <xdr:colOff>958515</xdr:colOff>
      <xdr:row>5</xdr:row>
      <xdr:rowOff>9525</xdr:rowOff>
    </xdr:to>
    <xdr:pic>
      <xdr:nvPicPr>
        <xdr:cNvPr id="2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8727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Gabriel/PREFEITURA/Sinaliza&#231;&#227;o%20horizontal%20de%20ruas/Sinaliza&#231;&#227;o%20horizo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3"/>
    </sheetNames>
    <sheetDataSet>
      <sheetData sheetId="0">
        <row r="32">
          <cell r="J32">
            <v>3157.2975000000001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abSelected="1" topLeftCell="A10" workbookViewId="0">
      <selection activeCell="E36" sqref="E36"/>
    </sheetView>
  </sheetViews>
  <sheetFormatPr defaultRowHeight="15" x14ac:dyDescent="0.25"/>
  <cols>
    <col min="1" max="1" width="11.5703125" style="1" customWidth="1"/>
    <col min="2" max="2" width="13" style="1" customWidth="1"/>
    <col min="3" max="3" width="37" style="1" customWidth="1"/>
    <col min="4" max="4" width="7.5703125" style="1" customWidth="1"/>
    <col min="5" max="5" width="10.42578125" style="1" customWidth="1"/>
    <col min="6" max="6" width="8.140625" style="1" customWidth="1"/>
    <col min="7" max="7" width="10.85546875" style="1" customWidth="1"/>
    <col min="8" max="8" width="11.42578125" style="1" customWidth="1"/>
    <col min="9" max="16384" width="9.140625" style="1"/>
  </cols>
  <sheetData>
    <row r="1" spans="1:8" ht="18" customHeight="1" x14ac:dyDescent="0.25">
      <c r="A1" s="88"/>
      <c r="B1" s="94" t="s">
        <v>0</v>
      </c>
      <c r="C1" s="95"/>
      <c r="D1" s="95"/>
      <c r="E1" s="95"/>
      <c r="F1" s="95"/>
      <c r="G1" s="95"/>
      <c r="H1" s="96"/>
    </row>
    <row r="2" spans="1:8" ht="21" customHeight="1" x14ac:dyDescent="0.25">
      <c r="A2" s="89"/>
      <c r="B2" s="90" t="s">
        <v>6</v>
      </c>
      <c r="C2" s="90"/>
      <c r="D2" s="90"/>
      <c r="E2" s="90"/>
      <c r="F2" s="90" t="s">
        <v>7</v>
      </c>
      <c r="G2" s="91"/>
      <c r="H2" s="30"/>
    </row>
    <row r="3" spans="1:8" ht="13.5" customHeight="1" x14ac:dyDescent="0.25">
      <c r="A3" s="89"/>
      <c r="B3" s="97" t="s">
        <v>8</v>
      </c>
      <c r="C3" s="98"/>
      <c r="D3" s="98"/>
      <c r="E3" s="99"/>
      <c r="F3" s="9" t="s">
        <v>9</v>
      </c>
      <c r="G3" s="90" t="s">
        <v>10</v>
      </c>
      <c r="H3" s="92"/>
    </row>
    <row r="4" spans="1:8" ht="10.5" customHeight="1" x14ac:dyDescent="0.25">
      <c r="A4" s="89"/>
      <c r="B4" s="100" t="s">
        <v>60</v>
      </c>
      <c r="C4" s="101"/>
      <c r="D4" s="101"/>
      <c r="E4" s="102"/>
      <c r="F4" s="90" t="s">
        <v>63</v>
      </c>
      <c r="G4" s="91"/>
      <c r="H4" s="93"/>
    </row>
    <row r="5" spans="1:8" ht="10.5" customHeight="1" x14ac:dyDescent="0.25">
      <c r="A5" s="89"/>
      <c r="B5" s="103" t="s">
        <v>11</v>
      </c>
      <c r="C5" s="104"/>
      <c r="D5" s="104"/>
      <c r="E5" s="105"/>
      <c r="F5" s="90" t="s">
        <v>69</v>
      </c>
      <c r="G5" s="91"/>
      <c r="H5" s="93"/>
    </row>
    <row r="6" spans="1:8" ht="10.35" customHeight="1" x14ac:dyDescent="0.25">
      <c r="A6" s="89"/>
      <c r="B6" s="97" t="s">
        <v>12</v>
      </c>
      <c r="C6" s="98"/>
      <c r="D6" s="98"/>
      <c r="E6" s="99"/>
      <c r="F6" s="91"/>
      <c r="G6" s="91"/>
      <c r="H6" s="93"/>
    </row>
    <row r="7" spans="1:8" ht="7.35" customHeight="1" x14ac:dyDescent="0.2">
      <c r="A7" s="31"/>
      <c r="B7" s="83"/>
      <c r="C7" s="83"/>
      <c r="D7" s="83"/>
      <c r="E7" s="83"/>
      <c r="F7" s="83"/>
      <c r="G7" s="83"/>
      <c r="H7" s="84"/>
    </row>
    <row r="8" spans="1:8" ht="9" customHeight="1" x14ac:dyDescent="0.25">
      <c r="A8" s="85" t="s">
        <v>13</v>
      </c>
      <c r="B8" s="86"/>
      <c r="C8" s="86"/>
      <c r="D8" s="87" t="s">
        <v>14</v>
      </c>
      <c r="E8" s="87"/>
      <c r="F8" s="87"/>
      <c r="G8" s="5" t="s">
        <v>15</v>
      </c>
      <c r="H8" s="32">
        <v>0.24590000000000001</v>
      </c>
    </row>
    <row r="9" spans="1:8" ht="9" customHeight="1" x14ac:dyDescent="0.25">
      <c r="A9" s="85"/>
      <c r="B9" s="86"/>
      <c r="C9" s="86"/>
      <c r="D9" s="87" t="s">
        <v>16</v>
      </c>
      <c r="E9" s="87"/>
      <c r="F9" s="87"/>
      <c r="G9" s="5" t="s">
        <v>17</v>
      </c>
      <c r="H9" s="32">
        <v>0</v>
      </c>
    </row>
    <row r="10" spans="1:8" ht="9" customHeight="1" x14ac:dyDescent="0.25">
      <c r="A10" s="75" t="s">
        <v>18</v>
      </c>
      <c r="B10" s="76"/>
      <c r="C10" s="76"/>
      <c r="D10" s="77">
        <v>0.01</v>
      </c>
      <c r="E10" s="77"/>
      <c r="F10" s="78" t="s">
        <v>19</v>
      </c>
      <c r="G10" s="78"/>
      <c r="H10" s="79"/>
    </row>
    <row r="11" spans="1:8" ht="9" customHeight="1" x14ac:dyDescent="0.25">
      <c r="A11" s="75" t="s">
        <v>20</v>
      </c>
      <c r="B11" s="76"/>
      <c r="C11" s="76"/>
      <c r="D11" s="77">
        <v>1.2699999999999999E-2</v>
      </c>
      <c r="E11" s="77"/>
      <c r="F11" s="78"/>
      <c r="G11" s="78"/>
      <c r="H11" s="79"/>
    </row>
    <row r="12" spans="1:8" ht="9" customHeight="1" x14ac:dyDescent="0.25">
      <c r="A12" s="80" t="s">
        <v>21</v>
      </c>
      <c r="B12" s="81"/>
      <c r="C12" s="81"/>
      <c r="D12" s="77">
        <v>9.2999999999999992E-3</v>
      </c>
      <c r="E12" s="77"/>
      <c r="F12" s="78"/>
      <c r="G12" s="78"/>
      <c r="H12" s="79"/>
    </row>
    <row r="13" spans="1:8" ht="9" customHeight="1" x14ac:dyDescent="0.25">
      <c r="A13" s="75" t="s">
        <v>22</v>
      </c>
      <c r="B13" s="76"/>
      <c r="C13" s="76"/>
      <c r="D13" s="77">
        <v>5.5E-2</v>
      </c>
      <c r="E13" s="77"/>
      <c r="F13" s="78"/>
      <c r="G13" s="78"/>
      <c r="H13" s="79"/>
    </row>
    <row r="14" spans="1:8" ht="9" customHeight="1" x14ac:dyDescent="0.25">
      <c r="A14" s="75" t="s">
        <v>23</v>
      </c>
      <c r="B14" s="76"/>
      <c r="C14" s="76"/>
      <c r="D14" s="77">
        <v>7.4999999999999997E-2</v>
      </c>
      <c r="E14" s="77"/>
      <c r="F14" s="78"/>
      <c r="G14" s="78"/>
      <c r="H14" s="79"/>
    </row>
    <row r="15" spans="1:8" ht="9" customHeight="1" x14ac:dyDescent="0.25">
      <c r="A15" s="75" t="s">
        <v>24</v>
      </c>
      <c r="B15" s="76"/>
      <c r="C15" s="76"/>
      <c r="D15" s="82" t="s">
        <v>25</v>
      </c>
      <c r="E15" s="82"/>
      <c r="F15" s="78"/>
      <c r="G15" s="78"/>
      <c r="H15" s="79"/>
    </row>
    <row r="16" spans="1:8" ht="9" customHeight="1" x14ac:dyDescent="0.25">
      <c r="A16" s="75" t="s">
        <v>26</v>
      </c>
      <c r="B16" s="76"/>
      <c r="C16" s="76"/>
      <c r="D16" s="77">
        <v>6.1499999999999999E-2</v>
      </c>
      <c r="E16" s="77"/>
      <c r="F16" s="78"/>
      <c r="G16" s="78"/>
      <c r="H16" s="79"/>
    </row>
    <row r="17" spans="1:14" ht="6.95" customHeight="1" x14ac:dyDescent="0.2">
      <c r="A17" s="72"/>
      <c r="B17" s="73"/>
      <c r="C17" s="73"/>
      <c r="D17" s="73"/>
      <c r="E17" s="73"/>
      <c r="F17" s="73"/>
      <c r="G17" s="73"/>
      <c r="H17" s="74"/>
    </row>
    <row r="18" spans="1:14" ht="9" customHeight="1" x14ac:dyDescent="0.25">
      <c r="A18" s="66" t="s">
        <v>27</v>
      </c>
      <c r="B18" s="67" t="s">
        <v>28</v>
      </c>
      <c r="C18" s="68" t="s">
        <v>29</v>
      </c>
      <c r="D18" s="69" t="s">
        <v>30</v>
      </c>
      <c r="E18" s="70" t="s">
        <v>31</v>
      </c>
      <c r="F18" s="69" t="s">
        <v>32</v>
      </c>
      <c r="G18" s="69"/>
      <c r="H18" s="71"/>
    </row>
    <row r="19" spans="1:14" ht="19.5" x14ac:dyDescent="0.25">
      <c r="A19" s="66"/>
      <c r="B19" s="67"/>
      <c r="C19" s="68"/>
      <c r="D19" s="69"/>
      <c r="E19" s="70"/>
      <c r="F19" s="2" t="s">
        <v>33</v>
      </c>
      <c r="G19" s="4" t="s">
        <v>34</v>
      </c>
      <c r="H19" s="33" t="s">
        <v>35</v>
      </c>
    </row>
    <row r="20" spans="1:14" ht="16.7" customHeight="1" x14ac:dyDescent="0.25">
      <c r="A20" s="57" t="s">
        <v>2</v>
      </c>
      <c r="B20" s="58"/>
      <c r="C20" s="58"/>
      <c r="D20" s="58"/>
      <c r="E20" s="58"/>
      <c r="F20" s="58"/>
      <c r="G20" s="58"/>
      <c r="H20" s="59"/>
    </row>
    <row r="21" spans="1:14" ht="10.35" customHeight="1" x14ac:dyDescent="0.25">
      <c r="A21" s="34" t="s">
        <v>36</v>
      </c>
      <c r="B21" s="60" t="s">
        <v>65</v>
      </c>
      <c r="C21" s="60"/>
      <c r="D21" s="60"/>
      <c r="E21" s="60"/>
      <c r="F21" s="60"/>
      <c r="G21" s="60"/>
      <c r="H21" s="61"/>
    </row>
    <row r="22" spans="1:14" ht="48.75" x14ac:dyDescent="0.25">
      <c r="A22" s="35" t="s">
        <v>37</v>
      </c>
      <c r="B22" s="6">
        <v>102509</v>
      </c>
      <c r="C22" s="7" t="s">
        <v>3</v>
      </c>
      <c r="D22" s="6" t="s">
        <v>4</v>
      </c>
      <c r="E22" s="8">
        <f>[1]Planilha1!J32</f>
        <v>3157.2975000000001</v>
      </c>
      <c r="F22" s="8">
        <v>25.44</v>
      </c>
      <c r="G22" s="8">
        <f>F22+(F22*H8)</f>
        <v>31.695696000000002</v>
      </c>
      <c r="H22" s="36">
        <f>G22*E22</f>
        <v>100072.74174156001</v>
      </c>
    </row>
    <row r="23" spans="1:14" x14ac:dyDescent="0.25">
      <c r="A23" s="62" t="s">
        <v>38</v>
      </c>
      <c r="B23" s="63"/>
      <c r="C23" s="63"/>
      <c r="D23" s="63"/>
      <c r="E23" s="63"/>
      <c r="F23" s="63"/>
      <c r="G23" s="63"/>
      <c r="H23" s="37">
        <f>SUM(H22)</f>
        <v>100072.74174156001</v>
      </c>
    </row>
    <row r="24" spans="1:14" ht="15.75" thickBot="1" x14ac:dyDescent="0.3">
      <c r="A24" s="64" t="s">
        <v>5</v>
      </c>
      <c r="B24" s="65"/>
      <c r="C24" s="65"/>
      <c r="D24" s="65"/>
      <c r="E24" s="65"/>
      <c r="F24" s="65"/>
      <c r="G24" s="65"/>
      <c r="H24" s="38">
        <f>H23</f>
        <v>100072.74174156001</v>
      </c>
      <c r="I24" s="3"/>
      <c r="J24" s="3"/>
      <c r="K24" s="3"/>
      <c r="L24" s="3"/>
      <c r="M24" s="3"/>
      <c r="N24" s="3"/>
    </row>
    <row r="25" spans="1:14" customFormat="1" x14ac:dyDescent="0.25">
      <c r="A25" s="55" t="s">
        <v>66</v>
      </c>
      <c r="B25" s="56"/>
      <c r="C25" s="56"/>
      <c r="D25" s="56"/>
      <c r="E25" s="56"/>
      <c r="F25" s="56"/>
    </row>
    <row r="26" spans="1:14" customFormat="1" x14ac:dyDescent="0.25">
      <c r="A26" s="55"/>
      <c r="B26" s="56"/>
      <c r="C26" s="56"/>
      <c r="D26" s="56"/>
      <c r="E26" s="56"/>
      <c r="F26" s="56"/>
    </row>
    <row r="27" spans="1:14" customFormat="1" x14ac:dyDescent="0.25">
      <c r="A27" s="29"/>
      <c r="B27" s="29"/>
      <c r="C27" s="29"/>
      <c r="D27" s="29"/>
      <c r="E27" s="29"/>
      <c r="F27" s="29"/>
    </row>
    <row r="30" spans="1:14" x14ac:dyDescent="0.2">
      <c r="A30" s="51" t="s">
        <v>39</v>
      </c>
      <c r="B30" s="51"/>
      <c r="C30" s="51"/>
    </row>
    <row r="31" spans="1:14" customFormat="1" x14ac:dyDescent="0.25">
      <c r="A31" s="51" t="s">
        <v>40</v>
      </c>
      <c r="B31" s="51"/>
      <c r="C31" s="51"/>
    </row>
    <row r="32" spans="1:14" customFormat="1" x14ac:dyDescent="0.25">
      <c r="A32" s="51" t="s">
        <v>41</v>
      </c>
      <c r="B32" s="51"/>
      <c r="C32" s="51"/>
    </row>
    <row r="33" spans="1:15" customFormat="1" x14ac:dyDescent="0.25">
      <c r="A33" s="10"/>
      <c r="B33" s="10"/>
      <c r="C33" s="10"/>
    </row>
    <row r="34" spans="1:15" customFormat="1" x14ac:dyDescent="0.25">
      <c r="A34" s="10"/>
      <c r="B34" s="10"/>
      <c r="C34" s="10"/>
    </row>
    <row r="35" spans="1:15" customFormat="1" x14ac:dyDescent="0.25">
      <c r="A35" s="10"/>
      <c r="B35" s="10"/>
      <c r="C35" s="10"/>
    </row>
    <row r="36" spans="1:15" customFormat="1" x14ac:dyDescent="0.25">
      <c r="A36" s="10"/>
      <c r="B36" s="10"/>
      <c r="C36" s="10"/>
    </row>
    <row r="37" spans="1:15" customFormat="1" x14ac:dyDescent="0.25">
      <c r="A37" s="51" t="s">
        <v>39</v>
      </c>
      <c r="B37" s="51"/>
      <c r="C37" s="51"/>
    </row>
    <row r="38" spans="1:15" customFormat="1" x14ac:dyDescent="0.25">
      <c r="A38" s="51" t="s">
        <v>42</v>
      </c>
      <c r="B38" s="51"/>
      <c r="C38" s="51"/>
    </row>
    <row r="39" spans="1:15" customFormat="1" x14ac:dyDescent="0.25">
      <c r="A39" s="51" t="s">
        <v>43</v>
      </c>
      <c r="B39" s="51"/>
      <c r="C39" s="51"/>
    </row>
    <row r="40" spans="1:15" customFormat="1" x14ac:dyDescent="0.25">
      <c r="A40" s="52" t="s">
        <v>44</v>
      </c>
      <c r="B40" s="53"/>
      <c r="C40" s="53"/>
      <c r="D40" s="11"/>
      <c r="E40" s="11"/>
      <c r="F40" s="11"/>
      <c r="G40" s="11"/>
      <c r="H40" s="11"/>
      <c r="I40" s="54"/>
      <c r="J40" s="54"/>
      <c r="K40" s="54"/>
      <c r="L40" s="54"/>
      <c r="M40" s="54"/>
      <c r="N40" s="54"/>
      <c r="O40" s="54"/>
    </row>
  </sheetData>
  <mergeCells count="51">
    <mergeCell ref="B7:H7"/>
    <mergeCell ref="A8:C9"/>
    <mergeCell ref="D8:F8"/>
    <mergeCell ref="D9:F9"/>
    <mergeCell ref="A1:A6"/>
    <mergeCell ref="B2:E2"/>
    <mergeCell ref="F2:G2"/>
    <mergeCell ref="G3:H3"/>
    <mergeCell ref="F4:H4"/>
    <mergeCell ref="B1:H1"/>
    <mergeCell ref="B3:E3"/>
    <mergeCell ref="B4:E4"/>
    <mergeCell ref="B5:E5"/>
    <mergeCell ref="B6:E6"/>
    <mergeCell ref="F5:H6"/>
    <mergeCell ref="A17:H17"/>
    <mergeCell ref="A10:C10"/>
    <mergeCell ref="D10:E10"/>
    <mergeCell ref="F10:H16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20:H20"/>
    <mergeCell ref="B21:H21"/>
    <mergeCell ref="A23:G23"/>
    <mergeCell ref="A24:G24"/>
    <mergeCell ref="A18:A19"/>
    <mergeCell ref="B18:B19"/>
    <mergeCell ref="C18:C19"/>
    <mergeCell ref="D18:D19"/>
    <mergeCell ref="E18:E19"/>
    <mergeCell ref="F18:H18"/>
    <mergeCell ref="A39:C39"/>
    <mergeCell ref="A40:C40"/>
    <mergeCell ref="I40:L40"/>
    <mergeCell ref="M40:O40"/>
    <mergeCell ref="A25:F26"/>
    <mergeCell ref="A30:C30"/>
    <mergeCell ref="A31:C31"/>
    <mergeCell ref="A32:C32"/>
    <mergeCell ref="A37:C37"/>
    <mergeCell ref="A38:C3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35" sqref="D35"/>
    </sheetView>
  </sheetViews>
  <sheetFormatPr defaultRowHeight="15" x14ac:dyDescent="0.25"/>
  <cols>
    <col min="1" max="1" width="12.5703125" customWidth="1"/>
    <col min="2" max="2" width="10" customWidth="1"/>
    <col min="3" max="3" width="19" customWidth="1"/>
    <col min="4" max="4" width="13.7109375" customWidth="1"/>
    <col min="6" max="6" width="11.140625" customWidth="1"/>
    <col min="7" max="7" width="8.28515625" customWidth="1"/>
    <col min="8" max="8" width="8.140625" customWidth="1"/>
  </cols>
  <sheetData>
    <row r="1" spans="1:8" s="1" customFormat="1" ht="18" customHeight="1" x14ac:dyDescent="0.25">
      <c r="A1" s="88"/>
      <c r="B1" s="116" t="s">
        <v>13</v>
      </c>
      <c r="C1" s="95"/>
      <c r="D1" s="95"/>
      <c r="E1" s="95"/>
      <c r="F1" s="95"/>
      <c r="G1" s="95"/>
      <c r="H1" s="96"/>
    </row>
    <row r="2" spans="1:8" s="1" customFormat="1" ht="21" customHeight="1" x14ac:dyDescent="0.25">
      <c r="A2" s="89"/>
      <c r="B2" s="90" t="s">
        <v>6</v>
      </c>
      <c r="C2" s="90"/>
      <c r="D2" s="90"/>
      <c r="E2" s="90"/>
      <c r="F2" s="90" t="s">
        <v>7</v>
      </c>
      <c r="G2" s="91"/>
      <c r="H2" s="30"/>
    </row>
    <row r="3" spans="1:8" s="1" customFormat="1" ht="13.5" customHeight="1" x14ac:dyDescent="0.25">
      <c r="A3" s="89"/>
      <c r="B3" s="97" t="s">
        <v>8</v>
      </c>
      <c r="C3" s="98"/>
      <c r="D3" s="98"/>
      <c r="E3" s="99"/>
      <c r="F3" s="9" t="s">
        <v>9</v>
      </c>
      <c r="G3" s="90" t="s">
        <v>10</v>
      </c>
      <c r="H3" s="92"/>
    </row>
    <row r="4" spans="1:8" s="1" customFormat="1" ht="10.5" customHeight="1" x14ac:dyDescent="0.25">
      <c r="A4" s="89"/>
      <c r="B4" s="100" t="s">
        <v>1</v>
      </c>
      <c r="C4" s="101"/>
      <c r="D4" s="101"/>
      <c r="E4" s="102"/>
      <c r="F4" s="90" t="s">
        <v>63</v>
      </c>
      <c r="G4" s="91"/>
      <c r="H4" s="93"/>
    </row>
    <row r="5" spans="1:8" s="1" customFormat="1" ht="10.5" customHeight="1" x14ac:dyDescent="0.25">
      <c r="A5" s="89"/>
      <c r="B5" s="103" t="s">
        <v>11</v>
      </c>
      <c r="C5" s="104"/>
      <c r="D5" s="104"/>
      <c r="E5" s="105"/>
      <c r="F5" s="90" t="s">
        <v>68</v>
      </c>
      <c r="G5" s="91"/>
      <c r="H5" s="93"/>
    </row>
    <row r="6" spans="1:8" s="1" customFormat="1" ht="10.35" customHeight="1" x14ac:dyDescent="0.25">
      <c r="A6" s="89"/>
      <c r="B6" s="97" t="s">
        <v>12</v>
      </c>
      <c r="C6" s="98"/>
      <c r="D6" s="98"/>
      <c r="E6" s="99"/>
      <c r="F6" s="91"/>
      <c r="G6" s="91"/>
      <c r="H6" s="93"/>
    </row>
    <row r="7" spans="1:8" s="1" customFormat="1" ht="7.35" customHeight="1" x14ac:dyDescent="0.2">
      <c r="A7" s="31"/>
      <c r="B7" s="83"/>
      <c r="C7" s="83"/>
      <c r="D7" s="83"/>
      <c r="E7" s="83"/>
      <c r="F7" s="83"/>
      <c r="G7" s="83"/>
      <c r="H7" s="84"/>
    </row>
    <row r="8" spans="1:8" s="1" customFormat="1" ht="9" customHeight="1" x14ac:dyDescent="0.25">
      <c r="A8" s="85" t="s">
        <v>13</v>
      </c>
      <c r="B8" s="86"/>
      <c r="C8" s="86"/>
      <c r="D8" s="87" t="s">
        <v>14</v>
      </c>
      <c r="E8" s="87"/>
      <c r="F8" s="87"/>
      <c r="G8" s="5" t="s">
        <v>15</v>
      </c>
      <c r="H8" s="32">
        <v>0.24590000000000001</v>
      </c>
    </row>
    <row r="9" spans="1:8" s="1" customFormat="1" ht="9" customHeight="1" x14ac:dyDescent="0.25">
      <c r="A9" s="85"/>
      <c r="B9" s="86"/>
      <c r="C9" s="86"/>
      <c r="D9" s="87" t="s">
        <v>16</v>
      </c>
      <c r="E9" s="87"/>
      <c r="F9" s="87"/>
      <c r="G9" s="5" t="s">
        <v>17</v>
      </c>
      <c r="H9" s="32">
        <v>0</v>
      </c>
    </row>
    <row r="10" spans="1:8" s="1" customFormat="1" ht="9" customHeight="1" x14ac:dyDescent="0.25">
      <c r="A10" s="75" t="s">
        <v>18</v>
      </c>
      <c r="B10" s="76"/>
      <c r="C10" s="76"/>
      <c r="D10" s="77">
        <v>0.01</v>
      </c>
      <c r="E10" s="77"/>
      <c r="F10" s="78" t="s">
        <v>19</v>
      </c>
      <c r="G10" s="78"/>
      <c r="H10" s="79"/>
    </row>
    <row r="11" spans="1:8" s="1" customFormat="1" ht="9" customHeight="1" x14ac:dyDescent="0.25">
      <c r="A11" s="75" t="s">
        <v>20</v>
      </c>
      <c r="B11" s="76"/>
      <c r="C11" s="76"/>
      <c r="D11" s="77">
        <v>1.2699999999999999E-2</v>
      </c>
      <c r="E11" s="77"/>
      <c r="F11" s="78"/>
      <c r="G11" s="78"/>
      <c r="H11" s="79"/>
    </row>
    <row r="12" spans="1:8" s="1" customFormat="1" ht="9" customHeight="1" x14ac:dyDescent="0.25">
      <c r="A12" s="80" t="s">
        <v>21</v>
      </c>
      <c r="B12" s="81"/>
      <c r="C12" s="81"/>
      <c r="D12" s="77">
        <v>9.2999999999999992E-3</v>
      </c>
      <c r="E12" s="77"/>
      <c r="F12" s="78"/>
      <c r="G12" s="78"/>
      <c r="H12" s="79"/>
    </row>
    <row r="13" spans="1:8" s="1" customFormat="1" ht="9" customHeight="1" x14ac:dyDescent="0.25">
      <c r="A13" s="75" t="s">
        <v>22</v>
      </c>
      <c r="B13" s="76"/>
      <c r="C13" s="76"/>
      <c r="D13" s="77">
        <v>5.5E-2</v>
      </c>
      <c r="E13" s="77"/>
      <c r="F13" s="78"/>
      <c r="G13" s="78"/>
      <c r="H13" s="79"/>
    </row>
    <row r="14" spans="1:8" s="1" customFormat="1" ht="9" customHeight="1" x14ac:dyDescent="0.25">
      <c r="A14" s="75" t="s">
        <v>23</v>
      </c>
      <c r="B14" s="76"/>
      <c r="C14" s="76"/>
      <c r="D14" s="77">
        <v>7.4999999999999997E-2</v>
      </c>
      <c r="E14" s="77"/>
      <c r="F14" s="78"/>
      <c r="G14" s="78"/>
      <c r="H14" s="79"/>
    </row>
    <row r="15" spans="1:8" s="1" customFormat="1" ht="9" customHeight="1" x14ac:dyDescent="0.25">
      <c r="A15" s="75" t="s">
        <v>24</v>
      </c>
      <c r="B15" s="76"/>
      <c r="C15" s="76"/>
      <c r="D15" s="82" t="s">
        <v>25</v>
      </c>
      <c r="E15" s="82"/>
      <c r="F15" s="78"/>
      <c r="G15" s="78"/>
      <c r="H15" s="79"/>
    </row>
    <row r="16" spans="1:8" s="1" customFormat="1" ht="9" customHeight="1" thickBot="1" x14ac:dyDescent="0.3">
      <c r="A16" s="108" t="s">
        <v>26</v>
      </c>
      <c r="B16" s="109"/>
      <c r="C16" s="109"/>
      <c r="D16" s="110">
        <v>6.1499999999999999E-2</v>
      </c>
      <c r="E16" s="110"/>
      <c r="F16" s="114"/>
      <c r="G16" s="114"/>
      <c r="H16" s="115"/>
    </row>
    <row r="17" spans="1:15" s="1" customFormat="1" ht="6.95" customHeight="1" thickBot="1" x14ac:dyDescent="0.25">
      <c r="A17" s="111"/>
      <c r="B17" s="112"/>
      <c r="C17" s="112"/>
      <c r="D17" s="112"/>
      <c r="E17" s="112"/>
      <c r="F17" s="112"/>
      <c r="G17" s="112"/>
      <c r="H17" s="113"/>
    </row>
    <row r="18" spans="1:15" x14ac:dyDescent="0.25">
      <c r="A18" s="55" t="s">
        <v>66</v>
      </c>
      <c r="B18" s="56"/>
      <c r="C18" s="56"/>
      <c r="D18" s="56"/>
      <c r="E18" s="56"/>
      <c r="F18" s="56"/>
      <c r="G18" s="28"/>
      <c r="H18" s="39"/>
    </row>
    <row r="19" spans="1:15" ht="15.75" thickBot="1" x14ac:dyDescent="0.3">
      <c r="A19" s="106"/>
      <c r="B19" s="107"/>
      <c r="C19" s="107"/>
      <c r="D19" s="107"/>
      <c r="E19" s="107"/>
      <c r="F19" s="107"/>
      <c r="G19" s="40"/>
      <c r="H19" s="41"/>
    </row>
    <row r="20" spans="1:15" x14ac:dyDescent="0.25">
      <c r="A20" s="29"/>
      <c r="B20" s="29"/>
      <c r="C20" s="29"/>
      <c r="D20" s="29"/>
      <c r="E20" s="29"/>
      <c r="F20" s="29"/>
    </row>
    <row r="21" spans="1:15" x14ac:dyDescent="0.25">
      <c r="A21" s="29"/>
      <c r="B21" s="29"/>
      <c r="C21" s="29"/>
      <c r="D21" s="29"/>
      <c r="E21" s="29"/>
      <c r="F21" s="29"/>
    </row>
    <row r="22" spans="1:15" s="1" customFormat="1" x14ac:dyDescent="0.2">
      <c r="A22" s="51" t="s">
        <v>39</v>
      </c>
      <c r="B22" s="51"/>
      <c r="C22" s="51"/>
    </row>
    <row r="23" spans="1:15" x14ac:dyDescent="0.25">
      <c r="A23" s="51" t="s">
        <v>40</v>
      </c>
      <c r="B23" s="51"/>
      <c r="C23" s="51"/>
    </row>
    <row r="24" spans="1:15" x14ac:dyDescent="0.25">
      <c r="A24" s="51" t="s">
        <v>41</v>
      </c>
      <c r="B24" s="51"/>
      <c r="C24" s="51"/>
    </row>
    <row r="25" spans="1:15" x14ac:dyDescent="0.25">
      <c r="A25" s="10"/>
      <c r="B25" s="10"/>
      <c r="C25" s="10"/>
    </row>
    <row r="26" spans="1:15" x14ac:dyDescent="0.25">
      <c r="A26" s="10"/>
      <c r="B26" s="10"/>
      <c r="C26" s="10"/>
    </row>
    <row r="27" spans="1:15" x14ac:dyDescent="0.25">
      <c r="A27" s="51" t="s">
        <v>39</v>
      </c>
      <c r="B27" s="51"/>
      <c r="C27" s="51"/>
    </row>
    <row r="28" spans="1:15" x14ac:dyDescent="0.25">
      <c r="A28" s="51" t="s">
        <v>42</v>
      </c>
      <c r="B28" s="51"/>
      <c r="C28" s="51"/>
    </row>
    <row r="29" spans="1:15" x14ac:dyDescent="0.25">
      <c r="A29" s="51" t="s">
        <v>43</v>
      </c>
      <c r="B29" s="51"/>
      <c r="C29" s="51"/>
    </row>
    <row r="30" spans="1:15" x14ac:dyDescent="0.25">
      <c r="A30" s="52" t="s">
        <v>44</v>
      </c>
      <c r="B30" s="53"/>
      <c r="C30" s="53"/>
      <c r="D30" s="11"/>
      <c r="E30" s="11"/>
      <c r="F30" s="11"/>
      <c r="G30" s="11"/>
      <c r="H30" s="11"/>
      <c r="I30" s="54"/>
      <c r="J30" s="54"/>
      <c r="K30" s="54"/>
      <c r="L30" s="54"/>
      <c r="M30" s="54"/>
      <c r="N30" s="54"/>
      <c r="O30" s="54"/>
    </row>
  </sheetData>
  <mergeCells count="41">
    <mergeCell ref="A10:C10"/>
    <mergeCell ref="D10:E10"/>
    <mergeCell ref="F10:H16"/>
    <mergeCell ref="A11:C11"/>
    <mergeCell ref="D11:E11"/>
    <mergeCell ref="B6:E6"/>
    <mergeCell ref="B7:H7"/>
    <mergeCell ref="A8:C9"/>
    <mergeCell ref="D8:F8"/>
    <mergeCell ref="D9:F9"/>
    <mergeCell ref="A1:A6"/>
    <mergeCell ref="B1:H1"/>
    <mergeCell ref="B2:E2"/>
    <mergeCell ref="F2:G2"/>
    <mergeCell ref="B3:E3"/>
    <mergeCell ref="G3:H3"/>
    <mergeCell ref="B4:E4"/>
    <mergeCell ref="F4:H4"/>
    <mergeCell ref="B5:E5"/>
    <mergeCell ref="F5:H6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H17"/>
    <mergeCell ref="I30:L30"/>
    <mergeCell ref="M30:O30"/>
    <mergeCell ref="A18:F19"/>
    <mergeCell ref="A23:C23"/>
    <mergeCell ref="A24:C24"/>
    <mergeCell ref="A27:C27"/>
    <mergeCell ref="A28:C28"/>
    <mergeCell ref="A29:C29"/>
    <mergeCell ref="A30:C30"/>
    <mergeCell ref="A22:C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G6" sqref="G6"/>
    </sheetView>
  </sheetViews>
  <sheetFormatPr defaultRowHeight="15" x14ac:dyDescent="0.25"/>
  <cols>
    <col min="1" max="1" width="15" customWidth="1"/>
    <col min="2" max="2" width="45.7109375" customWidth="1"/>
    <col min="3" max="4" width="15" customWidth="1"/>
    <col min="5" max="5" width="14.42578125" customWidth="1"/>
    <col min="6" max="6" width="31.28515625" style="50" customWidth="1"/>
  </cols>
  <sheetData>
    <row r="1" spans="1:6" ht="18" x14ac:dyDescent="0.25">
      <c r="A1" s="149"/>
      <c r="B1" s="152" t="s">
        <v>45</v>
      </c>
      <c r="C1" s="152"/>
      <c r="D1" s="152"/>
      <c r="E1" s="152"/>
      <c r="F1" s="153"/>
    </row>
    <row r="2" spans="1:6" x14ac:dyDescent="0.25">
      <c r="A2" s="150"/>
      <c r="B2" s="154" t="s">
        <v>59</v>
      </c>
      <c r="C2" s="155"/>
      <c r="D2" s="155"/>
      <c r="E2" s="155"/>
      <c r="F2" s="42" t="s">
        <v>46</v>
      </c>
    </row>
    <row r="3" spans="1:6" ht="15" customHeight="1" x14ac:dyDescent="0.25">
      <c r="A3" s="150"/>
      <c r="B3" s="154" t="s">
        <v>47</v>
      </c>
      <c r="C3" s="155"/>
      <c r="D3" s="155"/>
      <c r="E3" s="155"/>
      <c r="F3" s="42" t="s">
        <v>48</v>
      </c>
    </row>
    <row r="4" spans="1:6" ht="15" customHeight="1" x14ac:dyDescent="0.25">
      <c r="A4" s="150"/>
      <c r="B4" s="154" t="s">
        <v>61</v>
      </c>
      <c r="C4" s="155"/>
      <c r="D4" s="155"/>
      <c r="E4" s="155"/>
      <c r="F4" s="42" t="s">
        <v>64</v>
      </c>
    </row>
    <row r="5" spans="1:6" ht="15" customHeight="1" x14ac:dyDescent="0.25">
      <c r="A5" s="150"/>
      <c r="B5" s="154" t="s">
        <v>62</v>
      </c>
      <c r="C5" s="155"/>
      <c r="D5" s="155"/>
      <c r="E5" s="155"/>
      <c r="F5" s="42" t="s">
        <v>49</v>
      </c>
    </row>
    <row r="6" spans="1:6" ht="33.75" customHeight="1" thickBot="1" x14ac:dyDescent="0.3">
      <c r="A6" s="151"/>
      <c r="B6" s="143" t="s">
        <v>50</v>
      </c>
      <c r="C6" s="144"/>
      <c r="D6" s="144"/>
      <c r="E6" s="144"/>
      <c r="F6" s="43" t="s">
        <v>67</v>
      </c>
    </row>
    <row r="7" spans="1:6" ht="30.75" thickBot="1" x14ac:dyDescent="0.3">
      <c r="A7" s="12" t="s">
        <v>27</v>
      </c>
      <c r="B7" s="13" t="s">
        <v>51</v>
      </c>
      <c r="C7" s="14" t="s">
        <v>52</v>
      </c>
      <c r="D7" s="14" t="s">
        <v>53</v>
      </c>
      <c r="E7" s="13" t="s">
        <v>54</v>
      </c>
      <c r="F7" s="15" t="s">
        <v>55</v>
      </c>
    </row>
    <row r="8" spans="1:6" x14ac:dyDescent="0.25">
      <c r="A8" s="145">
        <v>1</v>
      </c>
      <c r="B8" s="147" t="str">
        <f>'PLANILHA ORCAMENTARIA'!B21:H21</f>
        <v>SERVIÇO DE SINALIZAÇÃO</v>
      </c>
      <c r="C8" s="16" t="s">
        <v>56</v>
      </c>
      <c r="D8" s="17">
        <f>D9/D12</f>
        <v>1</v>
      </c>
      <c r="E8" s="17">
        <v>0.5</v>
      </c>
      <c r="F8" s="44">
        <v>0.5</v>
      </c>
    </row>
    <row r="9" spans="1:6" ht="15.75" thickBot="1" x14ac:dyDescent="0.3">
      <c r="A9" s="146"/>
      <c r="B9" s="148"/>
      <c r="C9" s="18" t="s">
        <v>57</v>
      </c>
      <c r="D9" s="19">
        <f>'PLANILHA ORCAMENTARIA'!H24</f>
        <v>100072.74174156001</v>
      </c>
      <c r="E9" s="19">
        <f>E8*$D$9</f>
        <v>50036.370870780003</v>
      </c>
      <c r="F9" s="45">
        <f>F8*$D$9</f>
        <v>50036.370870780003</v>
      </c>
    </row>
    <row r="10" spans="1:6" x14ac:dyDescent="0.25">
      <c r="A10" s="20"/>
      <c r="B10" s="21"/>
      <c r="C10" s="22"/>
      <c r="D10" s="23"/>
      <c r="E10" s="23"/>
      <c r="F10" s="46"/>
    </row>
    <row r="11" spans="1:6" x14ac:dyDescent="0.25">
      <c r="A11" s="132" t="s">
        <v>58</v>
      </c>
      <c r="B11" s="133"/>
      <c r="C11" s="24" t="s">
        <v>56</v>
      </c>
      <c r="D11" s="25">
        <f>E11+F11</f>
        <v>1</v>
      </c>
      <c r="E11" s="25">
        <f>E12/$D$12</f>
        <v>0.5</v>
      </c>
      <c r="F11" s="47">
        <f>F12/$D$12</f>
        <v>0.5</v>
      </c>
    </row>
    <row r="12" spans="1:6" ht="15.75" thickBot="1" x14ac:dyDescent="0.3">
      <c r="A12" s="134"/>
      <c r="B12" s="135"/>
      <c r="C12" s="26" t="s">
        <v>57</v>
      </c>
      <c r="D12" s="27">
        <f>D9</f>
        <v>100072.74174156001</v>
      </c>
      <c r="E12" s="27">
        <f>E9</f>
        <v>50036.370870780003</v>
      </c>
      <c r="F12" s="48">
        <f>F9</f>
        <v>50036.370870780003</v>
      </c>
    </row>
    <row r="13" spans="1:6" x14ac:dyDescent="0.25">
      <c r="A13" s="136" t="s">
        <v>66</v>
      </c>
      <c r="B13" s="137"/>
      <c r="C13" s="137"/>
      <c r="D13" s="137"/>
      <c r="E13" s="137"/>
      <c r="F13" s="138"/>
    </row>
    <row r="14" spans="1:6" x14ac:dyDescent="0.25">
      <c r="A14" s="55"/>
      <c r="B14" s="56"/>
      <c r="C14" s="56"/>
      <c r="D14" s="56"/>
      <c r="E14" s="56"/>
      <c r="F14" s="139"/>
    </row>
    <row r="15" spans="1:6" x14ac:dyDescent="0.25">
      <c r="A15" s="140"/>
      <c r="B15" s="141"/>
      <c r="C15" s="141"/>
      <c r="D15" s="141"/>
      <c r="E15" s="141"/>
      <c r="F15" s="142"/>
    </row>
    <row r="16" spans="1:6" x14ac:dyDescent="0.25">
      <c r="A16" s="125" t="s">
        <v>39</v>
      </c>
      <c r="B16" s="120"/>
      <c r="C16" s="120"/>
      <c r="D16" s="120"/>
      <c r="E16" s="120"/>
      <c r="F16" s="126"/>
    </row>
    <row r="17" spans="1:6" x14ac:dyDescent="0.25">
      <c r="A17" s="125" t="s">
        <v>40</v>
      </c>
      <c r="B17" s="120"/>
      <c r="C17" s="120"/>
      <c r="D17" s="120"/>
      <c r="E17" s="120"/>
      <c r="F17" s="126"/>
    </row>
    <row r="18" spans="1:6" x14ac:dyDescent="0.25">
      <c r="A18" s="125" t="s">
        <v>41</v>
      </c>
      <c r="B18" s="120"/>
      <c r="C18" s="120"/>
      <c r="D18" s="120"/>
      <c r="E18" s="120"/>
      <c r="F18" s="126"/>
    </row>
    <row r="19" spans="1:6" x14ac:dyDescent="0.25">
      <c r="A19" s="122"/>
      <c r="B19" s="123"/>
      <c r="C19" s="123"/>
      <c r="D19" s="123"/>
      <c r="E19" s="123"/>
      <c r="F19" s="124"/>
    </row>
    <row r="20" spans="1:6" x14ac:dyDescent="0.25">
      <c r="A20" s="122"/>
      <c r="B20" s="123"/>
      <c r="C20" s="123"/>
      <c r="D20" s="123"/>
      <c r="E20" s="123"/>
      <c r="F20" s="124"/>
    </row>
    <row r="21" spans="1:6" x14ac:dyDescent="0.25">
      <c r="A21" s="125" t="s">
        <v>39</v>
      </c>
      <c r="B21" s="120"/>
      <c r="C21" s="120"/>
      <c r="D21" s="120"/>
      <c r="E21" s="120"/>
      <c r="F21" s="126"/>
    </row>
    <row r="22" spans="1:6" x14ac:dyDescent="0.25">
      <c r="A22" s="125" t="s">
        <v>42</v>
      </c>
      <c r="B22" s="120"/>
      <c r="C22" s="120"/>
      <c r="D22" s="120"/>
      <c r="E22" s="120"/>
      <c r="F22" s="126"/>
    </row>
    <row r="23" spans="1:6" x14ac:dyDescent="0.25">
      <c r="A23" s="127" t="s">
        <v>43</v>
      </c>
      <c r="B23" s="128"/>
      <c r="C23" s="128"/>
      <c r="D23" s="128"/>
      <c r="E23" s="128"/>
      <c r="F23" s="129"/>
    </row>
    <row r="24" spans="1:6" x14ac:dyDescent="0.25">
      <c r="A24" s="130" t="s">
        <v>44</v>
      </c>
      <c r="B24" s="52"/>
      <c r="C24" s="52"/>
      <c r="D24" s="52"/>
      <c r="E24" s="52"/>
      <c r="F24" s="131"/>
    </row>
    <row r="25" spans="1:6" x14ac:dyDescent="0.25">
      <c r="A25" s="130"/>
      <c r="B25" s="52"/>
      <c r="C25" s="52"/>
      <c r="D25" s="52"/>
      <c r="E25" s="52"/>
      <c r="F25" s="131"/>
    </row>
    <row r="26" spans="1:6" ht="15.75" thickBot="1" x14ac:dyDescent="0.3">
      <c r="A26" s="117"/>
      <c r="B26" s="118"/>
      <c r="C26" s="118"/>
      <c r="D26" s="118"/>
      <c r="E26" s="118"/>
      <c r="F26" s="119"/>
    </row>
    <row r="27" spans="1:6" x14ac:dyDescent="0.25">
      <c r="A27" s="120"/>
      <c r="B27" s="120"/>
      <c r="C27" s="120"/>
      <c r="D27" s="120"/>
      <c r="E27" s="120"/>
      <c r="F27" s="120"/>
    </row>
    <row r="28" spans="1:6" x14ac:dyDescent="0.25">
      <c r="A28" s="120"/>
      <c r="B28" s="120"/>
      <c r="C28" s="120"/>
      <c r="D28" s="120"/>
      <c r="E28" s="120"/>
      <c r="F28" s="120"/>
    </row>
    <row r="29" spans="1:6" x14ac:dyDescent="0.25">
      <c r="A29" s="120"/>
      <c r="B29" s="120"/>
      <c r="C29" s="120"/>
      <c r="D29" s="120"/>
      <c r="E29" s="120"/>
      <c r="F29" s="120"/>
    </row>
    <row r="30" spans="1:6" x14ac:dyDescent="0.25">
      <c r="A30" s="121"/>
      <c r="B30" s="121"/>
      <c r="C30" s="121"/>
      <c r="D30" s="121"/>
      <c r="E30" s="121"/>
      <c r="F30" s="121"/>
    </row>
    <row r="31" spans="1:6" x14ac:dyDescent="0.25">
      <c r="A31" s="28"/>
      <c r="B31" s="28"/>
      <c r="C31" s="28"/>
      <c r="D31" s="28"/>
      <c r="E31" s="28"/>
      <c r="F31" s="49"/>
    </row>
    <row r="32" spans="1:6" x14ac:dyDescent="0.25">
      <c r="A32" s="28"/>
      <c r="B32" s="28"/>
      <c r="C32" s="28"/>
      <c r="D32" s="28"/>
      <c r="E32" s="28"/>
      <c r="F32" s="49"/>
    </row>
  </sheetData>
  <mergeCells count="26">
    <mergeCell ref="B6:E6"/>
    <mergeCell ref="A8:A9"/>
    <mergeCell ref="B8:B9"/>
    <mergeCell ref="A1:A6"/>
    <mergeCell ref="B1:F1"/>
    <mergeCell ref="B2:E2"/>
    <mergeCell ref="B3:E3"/>
    <mergeCell ref="B4:E4"/>
    <mergeCell ref="B5:E5"/>
    <mergeCell ref="A25:F25"/>
    <mergeCell ref="A11:B12"/>
    <mergeCell ref="A13:F14"/>
    <mergeCell ref="A15:F15"/>
    <mergeCell ref="A16:F16"/>
    <mergeCell ref="A17:F17"/>
    <mergeCell ref="A18:F18"/>
    <mergeCell ref="A19:F20"/>
    <mergeCell ref="A21:F21"/>
    <mergeCell ref="A22:F22"/>
    <mergeCell ref="A23:F23"/>
    <mergeCell ref="A24:F24"/>
    <mergeCell ref="A26:F26"/>
    <mergeCell ref="A27:F27"/>
    <mergeCell ref="A28:F28"/>
    <mergeCell ref="A29:F29"/>
    <mergeCell ref="A30:F30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26VeKJ46s5pInMgCjqWNkOtM93CKhjN15sk5dEMAJuk=</DigestValue>
    </Reference>
    <Reference Type="http://www.w3.org/2000/09/xmldsig#Object" URI="#idOfficeObject">
      <DigestMethod Algorithm="http://www.w3.org/2001/04/xmlenc#sha256"/>
      <DigestValue>btwbFIKCpTalB2tsk9GkkvhCxm5w7HF1wjKcvTXxriQ=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Nd2RQPegvncTCxCxCeazMRkluNpk9hz7XB1B6yVdwAU=</DigestValue>
    </Reference>
    <Reference Type="http://www.w3.org/2000/09/xmldsig#Object" URI="#idValidSigLnImg">
      <DigestMethod Algorithm="http://www.w3.org/2001/04/xmlenc#sha256"/>
      <DigestValue>Eka1ctbYD6AhDfO90VNAU4584J22OLHtal2g53AViBE=</DigestValue>
    </Reference>
    <Reference Type="http://www.w3.org/2000/09/xmldsig#Object" URI="#idInvalidSigLnImg">
      <DigestMethod Algorithm="http://www.w3.org/2001/04/xmlenc#sha256"/>
      <DigestValue>FpygfKTvzTnBPh4JDJEpVhn/Mrx3Uer38W47d3EtFO0=</DigestValue>
    </Reference>
  </SignedInfo>
  <SignatureValue>bRNAJM/s0BL65rj7ZKATes2rVaqn4v632hWK4j/lmjyG8ALnnJSSV181098+KC/9JvWdjp6tIpfv
ccAL0W+MJTapGcd/Oo2koNQ1BXP3ESZdFzIQFH8Uxm7XEETFFE+S6dCvZt1PYn7XFV3ZuTwxtZe1
myTVEuR0KnqoYK8NH+lRC8sQYIWsLRbtrARaUSVEgQgC8+GeXgF/82sS0veFTWVUDGi3noyR531Y
+7FClZ3ufkb8m/z/J+fMRy03ZXFvJZnZOZxv0SnWUSBoE1tXYlNeKh/6WsE2y/zO2nrKVQ+KtFZv
p6QljKZ+Hw/lrr0s4tsG7Z/VARsO/Y385yH2+w==</SignatureValue>
  <KeyInfo>
    <X509Data>
      <X509Certificate>MIIHBjCCBO6gAwIBAgIIVBUjEilGCn8wDQYJKoZIhvcNAQELBQAwWTELMAkGA1UEBhMCQlIxEzARBgNVBAoTCklDUC1CcmFzaWwxFTATBgNVBAsTDEFDIFNPTFVUSSB2NTEeMBwGA1UEAxMVQUMgU09MVVRJIE11bHRpcGxhIHY1MB4XDTIzMTIyOTE0NDkwMFoXDTI0MTIyOTE0NDkwMFowgb8xCzAJBgNVBAYTAkJSMRMwEQYDVQQKEwpJQ1AtQnJhc2lsMR4wHAYDVQQLExVBQyBTT0xVVEkgTXVsdGlwbGEgdjUxFzAVBgNVBAsTDjI0NjY0NDk5MDAwMTA4MRMwEQYDVQQLEwpQcmVzZW5jaWFsMRowGAYDVQQLExFDZXJ0aWZpY2FkbyBQRiBBMzExMC8GA1UEAxMoQUxBRUxTT04gQU5UT05JTyBERSBPTElWRUlSQTo2NTAxNTAwMjY1MzCCASIwDQYJKoZIhvcNAQEBBQADggEPADCCAQoCggEBALvqQ8sQ2tNIbCEP42ItH+bepWIgeiRBC6M27LWtC10xmD3/YvKHDKbpKc7pFTMURsMjuHZJ5z7lqjBuTb3q+sPp5uCNJK3/BNJ9Qxn9K0Y12lE5gB7UE6qDmfAhTBe3nVngEkMEtoMuN2dIq3XKO68wOJJ4lWj/7LpPkMVOEiGggW8WwoLqQV1wL72uuikQSdSkL1qYRTQTK61LcKBPqcogwDyBshHGI7XKCPGvSTERAr/mfZ6HkLrVnqcv4mLylg2wYHdNGJmJ4DcmArv+Bf5sR0f37sL9LcA8ixV53iiSzK2L+6nqL3nLQVathlR7TPYic8lKK65sDUABKIVTwG0CAwEAAaOCAmkwggJlMAkGA1UdEwQCMAAwHwYDVR0jBBgwFoAUxVLtJYAJ35yCyJ9Hxt20XzHdubEwVAYIKwYBBQUHAQEESDBGMEQGCCsGAQUFBzAChjhodHRwOi8vY2NkLmFjc29sdXRpLmNvbS5ici9sY3IvYWMtc29sdXRpLW11bHRpcGxhLXY1LnA3YjCBmAYDVR0RBIGQMIGNgRhzdGhlbm5lcnZpZWlyYUBnbWFpbC5jb22gOAYFYEwBAwGgLxMtMTIxMjE5Njc2NTAxNTAwMjY1MzAwMDAwMDAwMDAwMDAwMDAwMDAwMDAwMDAwoBcGBWBMAQMGoA4TDDAwMDAwMDAwMDAwMKAeBgVgTAEDBaAVExMwMDAwMDAwMDAwMDAwMDAwMDAwMF0GA1UdIARWMFQwUgYGYEwBAgMlMEgwRgYIKwYBBQUHAgEWOmh0dHA6Ly9jY2QuYWNzb2x1dGkuY29tLmJyL2RvY3MvZHBjLWFjLXNvbHV0aS1tdWx0aXBsYS5wZGYwKQYDVR0lBCIwIAYIKwYBBQUHAwIGCCsGAQUFBwMEBgorBgEEAYI3FAICMIGMBgNVHR8EgYQwgYEwPqA8oDqGOGh0dHA6Ly9jY2QuYWNzb2x1dGkuY29tLmJyL2xjci9hYy1zb2x1dGktbXVsdGlwbGEtdjUuY3JsMD+gPaA7hjlodHRwOi8vY2NkMi5hY3NvbHV0aS5jb20uYnIvbGNyL2FjLXNvbHV0aS1tdWx0aXBsYS12NS5jcmwwHQYDVR0OBBYEFOBXb6aE2RkBdE15bM+w3QTPTfb5MA4GA1UdDwEB/wQEAwIF4DANBgkqhkiG9w0BAQsFAAOCAgEAO8mvKO9wUZudvo2G0yNVPnnJOgQYkjRMT4grs9nMbsbwcRbRdApUtw0nxw6V6mjCSTUErwwrNXEk98tVF4glLJtFpmdGpRai+c494Hyukqde4GJGminyDZTluGHsANESutWrOlfdc8B9eEG/gX02GmiyTgtoCFc+1MmGQ47yq34CxQJj+AdvB9pHQIe8irnHp/ZYAjsdwaHAiK0b/xzXoXDiatNhZ7KGjX3h6b8ssB9gz4XI6r+n9Va/0wcfw81frCIfptWNm35O698a1fIjn2pRdY8xSbwgHgXLVLH5J/f8GOm4kL7nTkOiwQ2I3M0oW0T8IX3kWS6rjU24H6XvTaugUVG2/YMQUQ0eEiAMAIjhupd2gsPcqNKtxUJAptXuKvsvG4Dv8xyjTPrRtAr84HPGx7YSb+xDmEDrm2lpkbGzn2vOXZ6GEbeeFo/E6ca2pOnr6nH9Wq2hVyvp8bRALDBrtnXGnob6DL90CASrGG96Cts2b3JrpGJJv6Ic8XDyOe1m2J+AKNpUiEO38NVMxT3jJ5H8KYu3vdDvj8Pg/8904HbqWE/uRPSKF7Z3QMkkl8ua9YhpEkBdeVRDtBLd8XvG7C2ZLc0Iq9V/8/yivHqNZJ1/+1DMtQF4szU0bWBv/4PzfJv9wRK/ai8TcOtWmcd6q0keD6yz6bioJXaqpLw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qwZZxy+CDRIbrXejTFkKrJbuALVxuGlJCeRe6lNQDi0=</DigestValue>
      </Reference>
      <Reference URI="/xl/calcChain.xml?ContentType=application/vnd.openxmlformats-officedocument.spreadsheetml.calcChain+xml">
        <DigestMethod Algorithm="http://www.w3.org/2001/04/xmlenc#sha256"/>
        <DigestValue>WmhOHhqsEbb/WUJI3jP/JVgcIYGh2PtzXsMEMZbo7LU=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CHqaHTuftENll1Plk985c5Y2idDSqR7f0J1kKaAV7cg=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S9Sj+Tzwipf0w/2Q1Awt/nmWcha+RGDwfrceJMwrk+Q=</DigestValue>
      </Reference>
      <Reference URI="/xl/drawings/drawing1.xml?ContentType=application/vnd.openxmlformats-officedocument.drawing+xml">
        <DigestMethod Algorithm="http://www.w3.org/2001/04/xmlenc#sha256"/>
        <DigestValue>+980a/lYNb97jKjFrrShWmiEso7I9ZHenqYR+jKg7jc=</DigestValue>
      </Reference>
      <Reference URI="/xl/drawings/drawing2.xml?ContentType=application/vnd.openxmlformats-officedocument.drawing+xml">
        <DigestMethod Algorithm="http://www.w3.org/2001/04/xmlenc#sha256"/>
        <DigestValue>V+WSZdRzsM+fqvwvEtRY36VRTTPC8fBefeiNQBJQtbI=</DigestValue>
      </Reference>
      <Reference URI="/xl/drawings/drawing3.xml?ContentType=application/vnd.openxmlformats-officedocument.drawing+xml">
        <DigestMethod Algorithm="http://www.w3.org/2001/04/xmlenc#sha256"/>
        <DigestValue>IIGmcl/JCMECrOuX+XXsu+jT6Dp8/BdL+RKOqHkyCuo=</DigestValue>
      </Reference>
      <Reference URI="/xl/drawings/vmlDrawing1.vml?ContentType=application/vnd.openxmlformats-officedocument.vmlDrawing">
        <DigestMethod Algorithm="http://www.w3.org/2001/04/xmlenc#sha256"/>
        <DigestValue>irdpGnTs6zIgq74iN8XzpsmVFKfd0pHYTC2RKH+EEjQ=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NueqHVkLtZo2f+vTszV6ZS6vJTI4Df4No5pP6S6jR+k=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yNS4ba09vLt5Inq3ARBh2q+qYSDyyiWomZ8wv24HhcE=</DigestValue>
      </Reference>
      <Reference URI="/xl/media/image1.jpeg?ContentType=image/jpeg">
        <DigestMethod Algorithm="http://www.w3.org/2001/04/xmlenc#sha256"/>
        <DigestValue>Sm+JsTgNEvQVANurzQT3zKA8X0YoIG6HiKJuY3wXg88=</DigestValue>
      </Reference>
      <Reference URI="/xl/media/image2.emf?ContentType=image/x-emf">
        <DigestMethod Algorithm="http://www.w3.org/2001/04/xmlenc#sha256"/>
        <DigestValue>OJaE3478VHKss4ZGv2BZtlznweLg9iUvDzNIiVGnAkE=</DigestValue>
      </Reference>
      <Reference URI="/xl/media/image3.emf?ContentType=image/x-emf">
        <DigestMethod Algorithm="http://www.w3.org/2001/04/xmlenc#sha256"/>
        <DigestValue>/bOIW+Ty8RpY60PF0FqBQuPYaj9YyUzj1iBybJsSeGw=</DigestValue>
      </Reference>
      <Reference URI="/xl/media/image4.png?ContentType=image/png">
        <DigestMethod Algorithm="http://www.w3.org/2001/04/xmlenc#sha256"/>
        <DigestValue>JTNew/hRZe+DEvbj9yDW7Uz09Y68F7oj2cHcSxCrO5Y=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zhXu3QRW6eH3+dBEzUARc7RXmu3MYpim9Yq4OmqBOI0=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Ks+o3yghjNGgWXDowSrPxM7lFkd6r6s1p9GZn816RvY=</DigestValue>
      </Reference>
      <Reference URI="/xl/styles.xml?ContentType=application/vnd.openxmlformats-officedocument.spreadsheetml.styles+xml">
        <DigestMethod Algorithm="http://www.w3.org/2001/04/xmlenc#sha256"/>
        <DigestValue>jf8pwLYJ2yTe/OQtuA7f+RPePR74pTl3LnxWhNgn7yI=</DigestValue>
      </Reference>
      <Reference URI="/xl/theme/theme1.xml?ContentType=application/vnd.openxmlformats-officedocument.theme+xml">
        <DigestMethod Algorithm="http://www.w3.org/2001/04/xmlenc#sha256"/>
        <DigestValue>slUOyOXRyyDzJubkfCFkLrI1Wq/sjkxPtTFiPO5X0rM=</DigestValue>
      </Reference>
      <Reference URI="/xl/workbook.xml?ContentType=application/vnd.openxmlformats-officedocument.spreadsheetml.sheet.main+xml">
        <DigestMethod Algorithm="http://www.w3.org/2001/04/xmlenc#sha256"/>
        <DigestValue>bxxLXL4MCDdrB9ODzXAem5zyY725yxkmr/3gVng1FUI=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gc8gglqzrTW6QqtJ1wKoNXolcaOgzOM1fQMzKARu980=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iLnqDiTvY3jcO6oGUkMq4Xn822GZ9FieCsP3rsGEq9A=</DigestValue>
      </Reference>
      <Reference URI="/xl/worksheets/sheet1.xml?ContentType=application/vnd.openxmlformats-officedocument.spreadsheetml.worksheet+xml">
        <DigestMethod Algorithm="http://www.w3.org/2001/04/xmlenc#sha256"/>
        <DigestValue>x3HEK0ypSizZuIWOKUzFr4KuN5vAhuqwuZmK8MQRgkE=</DigestValue>
      </Reference>
      <Reference URI="/xl/worksheets/sheet2.xml?ContentType=application/vnd.openxmlformats-officedocument.spreadsheetml.worksheet+xml">
        <DigestMethod Algorithm="http://www.w3.org/2001/04/xmlenc#sha256"/>
        <DigestValue>U0bn1wOuyfJL6Vfdiu3w1iEa+BLgHiyvWTm7JsZV90k=</DigestValue>
      </Reference>
      <Reference URI="/xl/worksheets/sheet3.xml?ContentType=application/vnd.openxmlformats-officedocument.spreadsheetml.worksheet+xml">
        <DigestMethod Algorithm="http://www.w3.org/2001/04/xmlenc#sha256"/>
        <DigestValue>V7/LULd8afKebWapqzzKF6nZGNfUb13A+jgpOshxEg8=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2024-04-26T20:30:58Z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{6BB07DEF-5EB8-4158-92F3-4F7ECAE13EE1}</SetupID>
          <SignatureText>Alelson Antônio de Oliveira</SignatureText>
          <SignatureImage/>
          <SignatureComments/>
          <WindowsVersion>10.0</WindowsVersion>
          <OfficeVersion>16.0</OfficeVersion>
          <ApplicationVersion>16.0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2024-04-26T20:30:58Z</xd:SigningTime>
          <xd:SigningCertificate>
            <xd:Cert>
              <xd:CertDigest>
                <DigestMethod Algorithm="http://www.w3.org/2001/04/xmlenc#sha256"/>
                <DigestValue>Oijx2UqyU+PmuAtCmvyjfnFB6PcdTG83niFwLwrKcoE=</DigestValue>
              </xd:CertDigest>
              <xd:IssuerSerial>
                <X509IssuerName>CN=AC SOLUTI Multipla v5, OU=AC SOLUTI v5, O=ICP-Brasil, C=BR</X509IssuerName>
                <X509SerialNumber>6058787434605709951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/Ntz47joJvl7bf95r1gdFRBMo+evFua6ExWPPifqy6/gO97XvtjJuMdJIYqExiijS0STmUP2Sq1BDOz8VkpTBAzF6wiDMX4224uWn7ndK8J3BmOWzmIj4Lfk+lFNbwIYSeJ6/C6TSwcZpqQy6NOhLW3eOIr+EWdJFEiyr2yU0hzSRvDtdmpl2DzntlUO+5pgM5YD5GR/YxsrrycCV10ZSXN7BJLGIVZAg0BBc5d8/QYBqzk7FKdviRi2k79XV+feH1UzpUaOD2s/fTQqqhDDaNEbd+LpP9pVeuB/xxuSK70SDDWFoaKP4dqxgDBEZIAPUOJ9aIFiVUFJxNPTBgQVTb5mdKknLywVCMPA8Nf88iv1gEk3wZq3y4kyJddg5UrIVnY2xzoG3z61/N93ty1B7Inpm3D917bvuLXaYcGfDGyPYSKXITc8yvdB8FuUW3C3ugTUxU7IywrP0M58jGYXbEWotHG1CwDwureKRVaYnzt062NDYOha7r88bXD4FymU4ieMyYN/SX0VviCXnzG+x4lWYwj+r29gSZ2LBSAe3q5MePTRkU3V25Fopm7olQka7zpuKTN7ITFQWJ78yhKEdcUEAsTB03BhAPXdJ0iUjoPzFIdUZAtfa4KP/C/YODMo/oY9ru/OrOoOixte8koyHAbQube9OFZ7ATNsCAwEAAaOCAdEwggHNMB0GA1UdDgQWBBTFUu0lgAnfnILIn0fG3bRfMd25sTAPBgNVHRMBAf8EBTADAQH/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/fT9jlFPGFrAa1Hnri1WgOlG9dhBL2orVahlkeS4NXe2FyT8VbOmhOkWGsHoCd7jwly7v5Q1CMo3Uw92E8akgqtbXj9kTXB80tSDctkIC++eAilOJCFMYomK5/X8TjVwj9KSnWRgXihEd+Hc/bowV7nIe3B6Ebs+C2VoVkkMT6qT/TqafrmIH9uJfvKWuOWtGv4RLNTg6YHxqEUnD+R+l0iohxuh29+uaJhjElRrd8gNFqvEDWm4EdhWTvzMkZdH4Zun1yMUl5Y3CdD5zSLOVcgGrmE0Skh9drDZTN4BdV84FJTGrj0DwANXUNSihpaMr32Cnav7J0zmDFXeM7tIj/CVfmxQczVfRlwSb2LM+NE8+XkQFZfeHOOa2ioeI1jlGuLjuLqj9yVAX2Vn/MkFsA1tt9CeHCEI7cEBi55B9bgjBNN1kOC9XZBdxp5RS3eZSe6T1AZovxgAQEirEKmCxmlICDz4qVh1SgT3Gvj7Pubrv6SqL7dJK6VxQlUPJAibQDn29uyqwHwFX/jmbxol3GOE3ae1AKBFONwlE2YkwJb5li+IGnUeFgIwiQwZdm43TFu68QeTE2Mq30w0GsY6nbLhOnBbsrmX+dBwWi85JFtZsy9y3Kr+jNdExUPIc7VQbYZGu+5cdHthRJcTnllZeQU36sTKznw5NK0QhdR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  <Object Id="idValidSigLnImg">AQAAAGwAAAAAAAAAAAAAAE8BAAB/AAAAAAAAAAAAAABwIwAAVg0AACBFTUYAAAEAwBwAAKoAAAAGAAAAAAAAAAAAAAAAAAAAQAYAAIQDAACwAQAA8AAAAAAAAAAAAAAAAAAAAICXBgCAqQMACgAAABAAAAAAAAAAAAAAAEsAAAAQAAAAAAAAAAUAAAAeAAAAGAAAAAAAAAAAAAAAUAEAAIAAAAAnAAAAGAAAAAEAAAAAAAAAAAAAAAAAAAAlAAAADAAAAAEAAABMAAAAZAAAAAAAAAAAAAAATwEAAH8AAAAAAAAAAAAAAF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BPAQAAfwAAAAAAAAAAAAAAUAEAAIAAAAAhAPAAAAAAAAAAAAAAAIA/AAAAAAAAAAAAAIA/AAAAAAAAAAAAAAAAAAAAAAAAAAAAAAAAAAAAAAAAAAAlAAAADAAAAAAAAIAoAAAADAAAAAEAAAAnAAAAGAAAAAEAAAAAAAAA8PDwAAAAAAAlAAAADAAAAAEAAABMAAAAZAAAAAAAAAAAAAAATwEAAH8AAAAAAAAAAAAAAFABAACAAAAAIQDwAAAAAAAAAAAAAACAPwAAAAAAAAAAAACAPwAAAAAAAAAAAAAAAAAAAAAAAAAAAAAAAAAAAAAAAAAAJQAAAAwAAAAAAACAKAAAAAwAAAABAAAAJwAAABgAAAABAAAAAAAAAPDw8AAAAAAAJQAAAAwAAAABAAAATAAAAGQAAAAAAAAAAAAAAE8BAAB/AAAAAAAAAAAAAABQAQAAgAAAACEA8AAAAAAAAAAAAAAAgD8AAAAAAAAAAAAAgD8AAAAAAAAAAAAAAAAAAAAAAAAAAAAAAAAAAAAAAAAAACUAAAAMAAAAAAAAgCgAAAAMAAAAAQAAACcAAAAYAAAAAQAAAAAAAADw8PAAAAAAACUAAAAMAAAAAQAAAEwAAABkAAAAAAAAAAAAAABPAQAAfwAAAAAAAAAAAAAAUAEAAIAAAAAhAPAAAAAAAAAAAAAAAIA/AAAAAAAAAAAAAIA/AAAAAAAAAAAAAAAAAAAAAAAAAAAAAAAAAAAAAAAAAAAlAAAADAAAAAAAAIAoAAAADAAAAAEAAAAnAAAAGAAAAAEAAAAAAAAA////AAAAAAAlAAAADAAAAAEAAABMAAAAZAAAAAAAAAAAAAAATwEAAH8AAAAAAAAAAAAAAFABAACAAAAAIQDwAAAAAAAAAAAAAACAPwAAAAAAAAAAAACAPwAAAAAAAAAAAAAAAAAAAAAAAAAAAAAAAAAAAAAAAAAAJQAAAAwAAAAAAACAKAAAAAwAAAABAAAAJwAAABgAAAABAAAAAAAAAP///wAAAAAAJQAAAAwAAAABAAAATAAAAGQAAAAAAAAAAAAAAE8BAAB/AAAAAAAAAAAAAABQ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0AAAAEAAAA9gAAABAAAAC9AAAABAAAADoAAAANAAAAIQDwAAAAAAAAAAAAAACAPwAAAAAAAAAAAACAPwAAAAAAAAAAAAAAAAAAAAAAAAAAAAAAAAAAAAAAAAAAJQAAAAwAAAAAAACAKAAAAAwAAAABAAAAUgAAAHABAAABAAAA9f///wAAAAAAAAAAAAAAAJABAAAAAAABAAAAAHMAZQBnAG8AZQAgAHUAaQAAAAAAAAAAAAAAAAAAAAAAAAAAAAAAAAAAAAAAAAAAAAAAAAAAAAAAAAAAAAAAAAAAAAAAAAAAAPh/AAATokaH+H8AABMAFAAAAAAAEP91h/h/AAAwFl2w+H8AADiiRof4fwAAAAAAAAAAAAAwFl2w+H8AAMm3j0wMAAAAAAAAAAAAAADn/w8OwTgAACNSwIb4fwAASAAAAO4BAACE6nWH+H8AAIDxfof4fwAA0Ox1hwAAAAABAAAAAAAAABD/dYf4fwAAAABdsPh/AAAAAAAAAAAAAAAAAAAMAAAAQarFr/h/AAAAAAAAAAAAAAAAAAAAAAAAgHN3Ju4BAAAouo9MDAAAAIBzdybuAQAAG8XJr/h/AADwuI9MDAAAAKC5j0wMAAAAAAAAAAAAAAAAAAAAZHYACAAAAAAlAAAADAAAAAEAAAAYAAAADAAAAAAAAAISAAAADAAAAAEAAAAeAAAAGAAAAL0AAAAEAAAA9wAAABEAAAAlAAAADAAAAAEAAABUAAAAiAAAAL4AAAAEAAAA9QAAABAAAAABAAAAAADYQVVV1UG+AAAABAAAAAoAAABMAAAAAAAAAAAAAAAAAAAA//////////9gAAAAMgA2AC8AMAA0AC8AMgAwADIANAAGAAAABgAAAAQAAAAGAAAABgAAAAQAAAAGAAAABgAAAAYAAAAGAAAASwAAAEAAAAAwAAAABQAAACAAAAABAAAAAQAAABAAAAAAAAAAAAAAAFABAACAAAAAAAAAAAAAAABQAQAAgAAAAFIAAABwAQAAAgAAABAAAAAHAAAAAAAAAAAAAAC8AgAAAAAAAAECAiJTAHkAcwB0AGUAbQAAAAAAAAAAAAAAAAAAAAAAAAAAAAAAAAAAAAAAAAAAAAAAAAAAAAAAAAAAAAAAAAAAAAAAAAAAAADCjkwMAAAAsD9dsPh/AAAJAAAAAQAAANBu76/4fwAAAAAAAAAAAAATokaH+H8AAPA3/xruAQAAAAAAAAAAAAAAAAAAAAAAAAAAAAAAAAAA5/cODsE4AAAAAAAAAAAAAP/////uAQAAAAAAAAAAAACAc3cm7gEAABDCjkwAAAAAYHB6Ju4BAAAHAAAAAAAAADCSdybuAQAATMGOTAwAAACgwY5MDAAAAEGqxa/4fwAAGgAAAAAAAABinNKdAAAAABoAAAAAAAAAsGdQJ+4BAACAc3cm7gEAABvFya/4fwAA8MCOTAwAAACgwY5MD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KCmK+4BAADQ37OG+H8AAKAqsiPuAQAA0G7vr/h/AAAAAAAAAAAAAAGx64b4fwAAAgAAAAAAAAACAAAAAAAAAAAAAAAAAAAAAAAAAAAAAABngQ8OwTgAAGBCsSPuAQAAQGbiLe4BAAAAAAAAAAAAAIBzdybuAQAAqMyPTAAAAADg////AAAAAAYAAAAAAAAABgAAAAAAAADMy49MDAAAACDMj0wMAAAAQarFr/h/AAAAAAAAAAAAAADpCrAAAAAAAAAAAAAAAAB3iLuG+H8AAIBzdybuAQAAG8XJr/h/AABwy49MDAAAACDMj0wMAAAAAAAAAAAAAAAAAAAAZHYACAAAAAAlAAAADAAAAAMAAAAYAAAADAAAAAAAAAISAAAADAAAAAEAAAAWAAAADAAAAAgAAABUAAAAVAAAAAoAAAAnAAAAHgAAAEoAAAABAAAAAADYQVVV1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nAAAARwAAACkAAAAzAAAAvwAAABUAAAAhAPAAAAAAAAAAAAAAAIA/AAAAAAAAAAAAAIA/AAAAAAAAAAAAAAAAAAAAAAAAAAAAAAAAAAAAAAAAAAAlAAAADAAAAAAAAIAoAAAADAAAAAQAAABSAAAAcAEAAAQAAADw////AAAAAAAAAAAAAAAAkAEAAAAAAAEAAAAAcwBlAGcAbwBlACAAdQBpAAAAAAAAAAAAAAAAAAAAAAAAAAAAAAAAAAAAAAAAAAAAAAAAAAAAAAAAAAAAAAAAAAAAAAAgAAAAAAAAAAgAAAAAAAAAAAD+Gu4BAADQbu+v+H8AAAAAAAAAAAAAx7Mbsvh/AAAAABsb7gEAAAIAAAD4fwAAAAAAAAAAAAAAAAAAAAAAAIeBDw7BOAAAAQAAAAAAAADgyQobAgAAAAAAAAAAAAAAgHN3Ju4BAAAIzI9MAAAAAPD///8AAAAACQAAAAAAAAAHAAAAAAAAACzLj0wMAAAAgMuPTAwAAABBqsWv+H8AAAAAAAAAAAAAAOkKsAAAAAAAAAAAAAAAAADLj0wMAAAAgHN3Ju4BAAAbxcmv+H8AANDKj0wMAAAAgMuPTAwAAACA4hQu7gEAAAAAAABkdgAIAAAAACUAAAAMAAAABAAAABgAAAAMAAAAAAAAAhIAAAAMAAAAAQAAAB4AAAAYAAAAKQAAADMAAADoAAAASAAAACUAAAAMAAAABAAAAFQAAADwAAAAKgAAADMAAADmAAAARwAAAAEAAAAAANhBVVXVQSoAAAAzAAAAGwAAAEwAAAAAAAAAAAAAAAAAAAD//////////4QAAABBAGwAZQBsAHMAbwBuACAAQQBuAHQA9ABuAGkAbwAgAGQAZQAgAE8AbABpAHYAZQBpAHIAYQAAAAoAAAAEAAAACAAAAAQAAAAHAAAACQAAAAkAAAAEAAAACgAAAAkAAAAFAAAACQAAAAkAAAAEAAAACQAAAAQAAAAJAAAACAAAAAQAAAAMAAAABAAAAAQAAAAIAAAACAAAAAQAAAAGAAAACAAAAEsAAABAAAAAMAAAAAUAAAAgAAAAAQAAAAEAAAAQAAAAAAAAAAAAAABQAQAAgAAAAAAAAAAAAAAAUAEAAIAAAAAlAAAADAAAAAIAAAAnAAAAGAAAAAUAAAAAAAAA////AAAAAAAlAAAADAAAAAUAAABMAAAAZAAAAAAAAABQAAAATwEAAHwAAAAAAAAAUAAAAFABAAAtAAAAIQDwAAAAAAAAAAAAAACAPwAAAAAAAAAAAACAPwAAAAAAAAAAAAAAAAAAAAAAAAAAAAAAAAAAAAAAAAAAJQAAAAwAAAAAAACAKAAAAAwAAAAFAAAAJwAAABgAAAAFAAAAAAAAAP///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D0AAAACgAAAFAAAAC2AAAAXAAAAAEAAAAAANhBVVXVQQoAAABQAAAAHAAAAEwAAAAAAAAAAAAAAAAAAAD//////////4QAAABBAEwAQQBFAEwAUwBPAE4AIABBAE4AVADUAE4ASQBPACAARABFACAATwBMAEkAVgBFAEkAUgBBAAcAAAAFAAAABwAAAAYAAAAFAAAABgAAAAkAAAAIAAAAAwAAAAcAAAAIAAAABgAAAAkAAAAIAAAAAwAAAAkAAAADAAAACAAAAAYAAAADAAAACQAAAAUAAAADAAAABwAAAAYAAAADAAAABwAAAAcAAABLAAAAQAAAADAAAAAFAAAAIAAAAAEAAAABAAAAEAAAAAAAAAAAAAAAUAEAAIAAAAAAAAAAAAAAAFABAACAAAAAJQAAAAwAAAACAAAAJwAAABgAAAAFAAAAAAAAAP///wAAAAAAJQAAAAwAAAAFAAAATAAAAGQAAAAJAAAAYAAAAP8AAABsAAAACQAAAGAAAAD3AAAADQAAACEA8AAAAAAAAAAAAAAAgD8AAAAAAAAAAAAAgD8AAAAAAAAAAAAAAAAAAAAAAAAAAAAAAAAAAAAAAAAAACUAAAAMAAAAAAAAgCgAAAAMAAAABQAAACUAAAAMAAAAAQAAABgAAAAMAAAAAAAAAhIAAAAMAAAAAQAAAB4AAAAYAAAACQAAAGAAAAAAAQAAbQAAACUAAAAMAAAAAQAAAFQAAAC4AAAACgAAAGAAAAB2AAAAbAAAAAEAAAAAANhBVVXVQQoAAABgAAAAEgAAAEwAAAAAAAAAAAAAAAAAAAD//////////3AAAABQAFIARQBGAEUASQBUAE8AIABNAFUATgBJAEMASQBQAEEATAAGAAAABwAAAAYAAAAGAAAABgAAAAMAAAAGAAAACQAAAAMAAAAKAAAACAAAAAgAAAADAAAABwAAAAMAAAAGAAAABwAAAAUAAABLAAAAQAAAADAAAAAFAAAAIAAAAAEAAAABAAAAEAAAAAAAAAAAAAAAUAEAAIAAAAAAAAAAAAAAAFABAACAAAAAJQAAAAwAAAACAAAAJwAAABgAAAAFAAAAAAAAAP///wAAAAAAJQAAAAwAAAAFAAAATAAAAGQAAAAJAAAAcAAAAEYBAAB8AAAACQAAAHAAAAA+AQAADQAAACEA8AAAAAAAAAAAAAAAgD8AAAAAAAAAAAAAgD8AAAAAAAAAAAAAAAAAAAAAAAAAAAAAAAAAAAAAAAAAACUAAAAMAAAAAAAAgCgAAAAMAAAABQAAACUAAAAMAAAAAQAAABgAAAAMAAAAAAAAAhIAAAAMAAAAAQAAABYAAAAMAAAAAAAAAFQAAACQAQAACgAAAHAAAABFAQAAfAAAAAEAAAAAANhBVVXVQQoAAABwAAAANgAAAEwAAAAEAAAACQAAAHAAAABHAQAAfQAAALgAAABBAHMAcwBpAG4AYQBkAG8AIABwAG8AcgA6ACAAQQBMAEEARQBMAFMATwBOACAAQQBOAFQATwBOAEkATwAgAEQARQAgAE8ATABJAFYARQBJAFIAQQA6ADYANQAwADEANQAwADAAMgA2ADUAMwAHAAAABQAAAAUAAAADAAAABwAAAAYAAAAHAAAABwAAAAMAAAAHAAAABwAAAAQAAAADAAAAAwAAAAcAAAAFAAAABwAAAAYAAAAFAAAABgAAAAkAAAAIAAAAAwAAAAcAAAAIAAAABgAAAAkAAAAIAAAAAwAAAAkAAAADAAAACAAAAAYAAAADAAAACQAAAAUAAAADAAAABwAAAAYAAAADAAAABwAAAAcAAAADAAAABgAAAAYAAAAGAAAABgAAAAYAAAAGAAAABgAAAAYAAAAGAAAABgAAAAYAAAAWAAAADAAAAAAAAAAlAAAADAAAAAIAAAAOAAAAFAAAAAAAAAAQAAAAFAAAAA==</Object>
  <Object Id="idInvalidSigLnImg">AQAAAGwAAAAAAAAAAAAAAE8BAAB/AAAAAAAAAAAAAABwIwAAVg0AACBFTUYAAAEAdCAAALAAAAAGAAAAAAAAAAAAAAAAAAAAQAYAAIQDAACwAQAA8AAAAAAAAAAAAAAAAAAAAICXBgCAqQMACgAAABAAAAAAAAAAAAAAAEsAAAAQAAAAAAAAAAUAAAAeAAAAGAAAAAAAAAAAAAAAUAEAAIAAAAAnAAAAGAAAAAEAAAAAAAAAAAAAAAAAAAAlAAAADAAAAAEAAABMAAAAZAAAAAAAAAAAAAAATwEAAH8AAAAAAAAAAAAAAF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BPAQAAfwAAAAAAAAAAAAAAUAEAAIAAAAAhAPAAAAAAAAAAAAAAAIA/AAAAAAAAAAAAAIA/AAAAAAAAAAAAAAAAAAAAAAAAAAAAAAAAAAAAAAAAAAAlAAAADAAAAAAAAIAoAAAADAAAAAEAAAAnAAAAGAAAAAEAAAAAAAAA8PDwAAAAAAAlAAAADAAAAAEAAABMAAAAZAAAAAAAAAAAAAAATwEAAH8AAAAAAAAAAAAAAFABAACAAAAAIQDwAAAAAAAAAAAAAACAPwAAAAAAAAAAAACAPwAAAAAAAAAAAAAAAAAAAAAAAAAAAAAAAAAAAAAAAAAAJQAAAAwAAAAAAACAKAAAAAwAAAABAAAAJwAAABgAAAABAAAAAAAAAPDw8AAAAAAAJQAAAAwAAAABAAAATAAAAGQAAAAAAAAAAAAAAE8BAAB/AAAAAAAAAAAAAABQAQAAgAAAACEA8AAAAAAAAAAAAAAAgD8AAAAAAAAAAAAAgD8AAAAAAAAAAAAAAAAAAAAAAAAAAAAAAAAAAAAAAAAAACUAAAAMAAAAAAAAgCgAAAAMAAAAAQAAACcAAAAYAAAAAQAAAAAAAADw8PAAAAAAACUAAAAMAAAAAQAAAEwAAABkAAAAAAAAAAAAAABPAQAAfwAAAAAAAAAAAAAAUAEAAIAAAAAhAPAAAAAAAAAAAAAAAIA/AAAAAAAAAAAAAIA/AAAAAAAAAAAAAAAAAAAAAAAAAAAAAAAAAAAAAAAAAAAlAAAADAAAAAAAAIAoAAAADAAAAAEAAAAnAAAAGAAAAAEAAAAAAAAA////AAAAAAAlAAAADAAAAAEAAABMAAAAZAAAAAAAAAAAAAAATwEAAH8AAAAAAAAAAAAAAFABAACAAAAAIQDwAAAAAAAAAAAAAACAPwAAAAAAAAAAAACAPwAAAAAAAAAAAAAAAAAAAAAAAAAAAAAAAAAAAAAAAAAAJQAAAAwAAAAAAACAKAAAAAwAAAABAAAAJwAAABgAAAABAAAAAAAAAP///wAAAAAAJQAAAAwAAAABAAAATAAAAGQAAAAAAAAAAAAAAE8BAAB/AAAAAAAAAAAAAABQ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8WfAAAAotHvtdryxOL1xOL1tdry0+r32+350+r3tdryxOL1pdPvc5rAAQIDAAAAAABpj7ZnjrZqj7Zqj7ZnjrZtkbdukrdtkbdnjrZqj7ZojrZ3rdUCAwQAAAAAAAAAAAAAAAAAAAAAAAAAAAAAAAAAAAAAAAAAAAAAAAAAAAAAAAAAAAAAJwAAABgAAAABAAAAAAAAAP///wAAAAAAJQAAAAwAAAABAAAATAAAAGQAAAAiAAAABAAAAIQAAAAQAAAAIgAAAAQAAABjAAAADQAAACEA8AAAAAAAAAAAAAAAgD8AAAAAAAAAAAAAgD8AAAAAAAAAAAAAAAAAAAAAAAAAAAAAAAAAAAAAAAAAACUAAAAMAAAAAAAAgCgAAAAMAAAAAQAAAFIAAABwAQAAAQAAAPX///8AAAAAAAAAAAAAAACQAQAAAAAAAQAAAABzAGUAZwBvAGUAIAB1AGkAAAAAAAAAAAAAAAAAAAAAAAAAAAAAAAAAAAAAAAAAAAAAAAAAAAAAAAAAAAAAAAAAAAAAAAAAAAD4fwAAE6JGh/h/AAATABQAAAAAABD/dYf4fwAAMBZdsPh/AAA4okaH+H8AAAAAAAAAAAAAMBZdsPh/AADJt49MDAAAAAAAAAAAAAAA5/8PDsE4AAAjUsCG+H8AAEgAAADuAQAAhOp1h/h/AACA8X6H+H8AANDsdYcAAAAAAQAAAAAAAAAQ/3WH+H8AAAAAXbD4fwAAAAAAAAAAAAAAAAAADAAAAEGqxa/4fwAAAAAAAAAAAAAAAAAAAAAAAIBzdybuAQAAKLqPTAwAAACAc3cm7gEAABvFya/4fwAA8LiPTAwAAACguY9MDAAAAAAAAAAAAAAAAAAAAGR2AAgAAAAAJQAAAAwAAAABAAAAGAAAAAwAAAD/AAACEgAAAAwAAAABAAAAHgAAABgAAAAiAAAABAAAAIUAAAARAAAAJQAAAAwAAAABAAAAVAAAAMAAAAAjAAAABAAAAIMAAAAQAAAAAQAAAAAA2EFVVdVBIwAAAAQAAAATAAAATAAAAAAAAAAAAAAAAAAAAP//////////dAAAAEEAcwBzAGkAbgBhAHQAdQByAGEAIABpAG4AdgDhAGwAaQBkAGEAAAAHAAAABQAAAAUAAAADAAAABwAAAAYAAAAEAAAABwAAAAQAAAAGAAAAAwAAAAMAAAAHAAAABQAAAAYAAAADAAAAAwAAAAcAAAAGAAAASwAAAEAAAAAwAAAABQAAACAAAAABAAAAAQAAABAAAAAAAAAAAAAAAFABAACAAAAAAAAAAAAAAABQAQAAgAAAAFIAAABwAQAAAgAAABAAAAAHAAAAAAAAAAAAAAC8AgAAAAAAAAECAiJTAHkAcwB0AGUAbQAAAAAAAAAAAAAAAAAAAAAAAAAAAAAAAAAAAAAAAAAAAAAAAAAAAAAAAAAAAAAAAAAAAAAAAAAAAADCjkwMAAAAsD9dsPh/AAAJAAAAAQAAANBu76/4fwAAAAAAAAAAAAATokaH+H8AAPA3/xruAQAAAAAAAAAAAAAAAAAAAAAAAAAAAAAAAAAA5/cODsE4AAAAAAAAAAAAAP/////uAQAAAAAAAAAAAACAc3cm7gEAABDCjkwAAAAAYHB6Ju4BAAAHAAAAAAAAADCSdybuAQAATMGOTAwAAACgwY5MDAAAAEGqxa/4fwAAGgAAAAAAAABinNKdAAAAABoAAAAAAAAAsGdQJ+4BAACAc3cm7gEAABvFya/4fwAA8MCOTAwAAACgwY5MD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KCmK+4BAADQ37OG+H8AAKAqsiPuAQAA0G7vr/h/AAAAAAAAAAAAAAGx64b4fwAAAgAAAAAAAAACAAAAAAAAAAAAAAAAAAAAAAAAAAAAAABngQ8OwTgAAGBCsSPuAQAAQGbiLe4BAAAAAAAAAAAAAIBzdybuAQAAqMyPTAAAAADg////AAAAAAYAAAAAAAAABgAAAAAAAADMy49MDAAAACDMj0wMAAAAQarFr/h/AAAAAAAAAAAAAADpCrAAAAAAAAAAAAAAAAB3iLuG+H8AAIBzdybuAQAAG8XJr/h/AABwy49MDAAAACDMj0wMAAAAAAAAAAAAAAAAAAAAZHYACAAAAAAlAAAADAAAAAMAAAAYAAAADAAAAAAAAAISAAAADAAAAAEAAAAWAAAADAAAAAgAAABUAAAAVAAAAAoAAAAnAAAAHgAAAEoAAAABAAAAAADYQVVV1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nAAAARwAAACkAAAAzAAAAvwAAABUAAAAhAPAAAAAAAAAAAAAAAIA/AAAAAAAAAAAAAIA/AAAAAAAAAAAAAAAAAAAAAAAAAAAAAAAAAAAAAAAAAAAlAAAADAAAAAAAAIAoAAAADAAAAAQAAABSAAAAcAEAAAQAAADw////AAAAAAAAAAAAAAAAkAEAAAAAAAEAAAAAcwBlAGcAbwBlACAAdQBpAAAAAAAAAAAAAAAAAAAAAAAAAAAAAAAAAAAAAAAAAAAAAAAAAAAAAAAAAAAAAAAAAAAAAAAgAAAAAAAAAAgAAAAAAAAAAAD+Gu4BAADQbu+v+H8AAAAAAAAAAAAAx7Mbsvh/AAAAABsb7gEAAAIAAAD4fwAAAAAAAAAAAAAAAAAAAAAAAIeBDw7BOAAAAQAAAAAAAADgyQobAgAAAAAAAAAAAAAAgHN3Ju4BAAAIzI9MAAAAAPD///8AAAAACQAAAAAAAAAHAAAAAAAAACzLj0wMAAAAgMuPTAwAAABBqsWv+H8AAAAAAAAAAAAAAOkKsAAAAAAAAAAAAAAAAADLj0wMAAAAgHN3Ju4BAAAbxcmv+H8AANDKj0wMAAAAgMuPTAwAAACA4hQu7gEAAAAAAABkdgAIAAAAACUAAAAMAAAABAAAABgAAAAMAAAAAAAAAhIAAAAMAAAAAQAAAB4AAAAYAAAAKQAAADMAAADoAAAASAAAACUAAAAMAAAABAAAAFQAAADwAAAAKgAAADMAAADmAAAARwAAAAEAAAAAANhBVVXVQSoAAAAzAAAAGwAAAEwAAAAAAAAAAAAAAAAAAAD//////////4QAAABBAGwAZQBsAHMAbwBuACAAQQBuAHQA9ABuAGkAbwAgAGQAZQAgAE8AbABpAHYAZQBpAHIAYQAAAAoAAAAEAAAACAAAAAQAAAAHAAAACQAAAAkAAAAEAAAACgAAAAkAAAAFAAAACQAAAAkAAAAEAAAACQAAAAQAAAAJAAAACAAAAAQAAAAMAAAABAAAAAQAAAAIAAAACAAAAAQAAAAGAAAACAAAAEsAAABAAAAAMAAAAAUAAAAgAAAAAQAAAAEAAAAQAAAAAAAAAAAAAABQAQAAgAAAAAAAAAAAAAAAUAEAAIAAAAAlAAAADAAAAAIAAAAnAAAAGAAAAAUAAAAAAAAA////AAAAAAAlAAAADAAAAAUAAABMAAAAZAAAAAAAAABQAAAATwEAAHwAAAAAAAAAUAAAAFABAAAtAAAAIQDwAAAAAAAAAAAAAACAPwAAAAAAAAAAAACAPwAAAAAAAAAAAAAAAAAAAAAAAAAAAAAAAAAAAAAAAAAAJQAAAAwAAAAAAACAKAAAAAwAAAAFAAAAJwAAABgAAAAFAAAAAAAAAP///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D0AAAACgAAAFAAAAC2AAAAXAAAAAEAAAAAANhBVVXVQQoAAABQAAAAHAAAAEwAAAAAAAAAAAAAAAAAAAD//////////4QAAABBAEwAQQBFAEwAUwBPAE4AIABBAE4AVADUAE4ASQBPACAARABFACAATwBMAEkAVgBFAEkAUgBBAAcAAAAFAAAABwAAAAYAAAAFAAAABgAAAAkAAAAIAAAAAwAAAAcAAAAIAAAABgAAAAkAAAAIAAAAAwAAAAkAAAADAAAACAAAAAYAAAADAAAACQAAAAUAAAADAAAABwAAAAYAAAADAAAABwAAAAcAAABLAAAAQAAAADAAAAAFAAAAIAAAAAEAAAABAAAAEAAAAAAAAAAAAAAAUAEAAIAAAAAAAAAAAAAAAFABAACAAAAAJQAAAAwAAAACAAAAJwAAABgAAAAFAAAAAAAAAP///wAAAAAAJQAAAAwAAAAFAAAATAAAAGQAAAAJAAAAYAAAAP8AAABsAAAACQAAAGAAAAD3AAAADQAAACEA8AAAAAAAAAAAAAAAgD8AAAAAAAAAAAAAgD8AAAAAAAAAAAAAAAAAAAAAAAAAAAAAAAAAAAAAAAAAACUAAAAMAAAAAAAAgCgAAAAMAAAABQAAACUAAAAMAAAAAQAAABgAAAAMAAAAAAAAAhIAAAAMAAAAAQAAAB4AAAAYAAAACQAAAGAAAAAAAQAAbQAAACUAAAAMAAAAAQAAAFQAAAC4AAAACgAAAGAAAAB2AAAAbAAAAAEAAAAAANhBVVXVQQoAAABgAAAAEgAAAEwAAAAAAAAAAAAAAAAAAAD//////////3AAAABQAFIARQBGAEUASQBUAE8AIABNAFUATgBJAEMASQBQAEEATAAGAAAABwAAAAYAAAAGAAAABgAAAAMAAAAGAAAACQAAAAMAAAAKAAAACAAAAAgAAAADAAAABwAAAAMAAAAGAAAABwAAAAUAAABLAAAAQAAAADAAAAAFAAAAIAAAAAEAAAABAAAAEAAAAAAAAAAAAAAAUAEAAIAAAAAAAAAAAAAAAFABAACAAAAAJQAAAAwAAAACAAAAJwAAABgAAAAFAAAAAAAAAP///wAAAAAAJQAAAAwAAAAFAAAATAAAAGQAAAAJAAAAcAAAAEYBAAB8AAAACQAAAHAAAAA+AQAADQAAACEA8AAAAAAAAAAAAAAAgD8AAAAAAAAAAAAAgD8AAAAAAAAAAAAAAAAAAAAAAAAAAAAAAAAAAAAAAAAAACUAAAAMAAAAAAAAgCgAAAAMAAAABQAAACUAAAAMAAAAAQAAABgAAAAMAAAAAAAAAhIAAAAMAAAAAQAAABYAAAAMAAAAAAAAAFQAAACQAQAACgAAAHAAAABFAQAAfAAAAAEAAAAAANhBVVXVQQoAAABwAAAANgAAAEwAAAAEAAAACQAAAHAAAABHAQAAfQAAALgAAABBAHMAcwBpAG4AYQBkAG8AIABwAG8AcgA6ACAAQQBMAEEARQBMAFMATwBOACAAQQBOAFQATwBOAEkATwAgAEQARQAgAE8ATABJAFYARQBJAFIAQQA6ADYANQAwADEANQAwADAAMgA2ADUAMwAHAAAABQAAAAUAAAADAAAABwAAAAYAAAAHAAAABwAAAAMAAAAHAAAABwAAAAQAAAADAAAAAwAAAAcAAAAFAAAABwAAAAYAAAAFAAAABgAAAAkAAAAIAAAAAwAAAAcAAAAIAAAABgAAAAkAAAAIAAAAAwAAAAkAAAADAAAACAAAAAYAAAADAAAACQAAAAUAAAADAAAABwAAAAYAAAADAAAABwAAAAcAAAADAAAABg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J6Kx9BNz7Byel0L0S+GdZsLeRUlwP8vNgHlh/24THwI=</DigestValue>
    </Reference>
    <Reference Type="http://www.w3.org/2000/09/xmldsig#Object" URI="#idOfficeObject">
      <DigestMethod Algorithm="http://www.w3.org/2001/04/xmlenc#sha256"/>
      <DigestValue>Gvch1FtOcxSjIYkYFVhdHa2UrT9upaDWVqjaY3RfNDU=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WFJM5O3bnK9D9Wo70kIVAZKJa01lcrkJp7PeSjGBwrQ=</DigestValue>
    </Reference>
    <Reference Type="http://www.w3.org/2000/09/xmldsig#Object" URI="#idValidSigLnImg">
      <DigestMethod Algorithm="http://www.w3.org/2001/04/xmlenc#sha256"/>
      <DigestValue>NsMvt5Wk5Wun3vQ0UX7NcMwpMwul82sigck10f7Bg68=</DigestValue>
    </Reference>
    <Reference Type="http://www.w3.org/2000/09/xmldsig#Object" URI="#idInvalidSigLnImg">
      <DigestMethod Algorithm="http://www.w3.org/2001/04/xmlenc#sha256"/>
      <DigestValue>c9wmg3usaGdaoo9YMm6hgYKgGAKyHbT5k7wKbmhlgf4=</DigestValue>
    </Reference>
  </SignedInfo>
  <SignatureValue>quZBBeCtnUGxuj2CpZz1nrY4Ef0cb4SVxBvgppkOBUnu8MvGOBkpNmlwuaZ9J2nvOnIiJGpBI6zR
DFW8+nUkIvE3OdDOlh0H7W9UhI3gBUw2UfOSAlENDMv2t6KgTmQCsawGyxOTV4W3N+096bZnHa1B
gRTikxB0UDKK893mKjP/kPc+XrGtixhq+GMBr/Ne8J//NCUAFhITKzZy5D5m3rnk35EljLQJ40VU
mpe4o7ZbLyOq+PRdtdf/cif5h1MLlH4V0GsPZREkW7/67KfDGBzWeaCAap/0dsh+ntBEzAOPMbXv
opz6StohGE9tcVac3h9ZHpWXmG35Z/iaaKdeRQ==</SignatureValue>
  <KeyInfo>
    <X509Data>
      <X509Certificate>MIIHEDCCBPigAwIBAgIIVBUkAig0V88wDQYJKoZIhvcNAQELBQAwWTELMAkGA1UEBhMCQlIxEzARBgNVBAoTCklDUC1CcmFzaWwxFTATBgNVBAsTDEFDIFNPTFVUSSB2NTEeMBwGA1UEAxMVQUMgU09MVVRJIE11bHRpcGxhIHY1MB4XDTI0MDIyODEyMDMwMFoXDTI1MDIyODEyMDMwMFowgckxCzAJBgNVBAYTAkJSMRMwEQYDVQQKEwpJQ1AtQnJhc2lsMR4wHAYDVQQLExVBQyBTT0xVVEkgTXVsdGlwbGEgdjUxFzAVBgNVBAsTDjI0NjY0NDk5MDAwMTA4MRMwEQYDVQQLEwpQcmVzZW5jaWFsMRowGAYDVQQLExFDZXJ0aWZpY2FkbyBQRiBBMzE7MDkGA1UEAxMyRURVQVJETyBHQUJSSUVMIEJBVElTVEEgREEgU0lMVkEgTlVORVM6MTIyMjQ1ODM2NTYwggEiMA0GCSqGSIb3DQEBAQUAA4IBDwAwggEKAoIBAQDL77MwigsQRnIDeqgu28SgyUD/mN0ox8xvD7Rmxsq03oMfQyaj5N0Nf/FBHfHOmXULoy6NrmvmRlNEV1UVmSf2IcC+w+9HsEC87my16XnM3zf62pt9CLdNVysnMHXmiNgA1jsSYczXaisC5GDU9UnAi46jD1cM0WhAuwLl6XQfwMggfvOZRUUeafnatRK3jJuYONTv7W6xqvIGLuGnRYZjpQNDig5LeLuxWNhqe/QitQnEtAZeLSAMcl4E56/zsIWtJMrF+FOKV4lUNQx/6HkkwSR3wfDwVIsbMWSI6oAu6sq+RGuizgVguG5UAiJ9jdfhj2lZc9FX2kfY707rY6/BAgMBAAGjggJpMIICZTAJBgNVHRMEAjAAMB8GA1UdIwQYMBaAFMVS7SWACd+cgsifR8bdtF8x3bmxMFQGCCsGAQUFBwEBBEgwRjBEBggrBgEFBQcwAoY4aHR0cDovL2NjZC5hY3NvbHV0aS5jb20uYnIvbGNyL2FjLXNvbHV0aS1tdWx0aXBsYS12NS5wN2IwgZgGA1UdEQSBkDCBjYEYZWR1Z2FicmllbC5lbmdAZ21haWwuY29toDgGBWBMAQMBoC8TLTEzMDcxOTk4MTIyMjQ1ODM2NTYwMDAwMDAwMDAwMDAwMDAwMDAwMDAwMDAwMKAXBgVgTAEDBqAOEwwwMDAwMDAwMDAwMDCgHgYFYEwBAwWgFRMTMDAwMDAwMDAwMDAwMDAwMDAwMDBdBgNVHSAEVjBUMFIGBmBMAQIDJTBIMEYGCCsGAQUFBwIBFjpodHRwOi8vY2NkLmFjc29sdXRpLmNvbS5ici9kb2NzL2RwYy1hYy1zb2x1dGktbXVsdGlwbGEucGRmMCkGA1UdJQQiMCAGCCsGAQUFBwMCBggrBgEFBQcDBAYKKwYBBAGCNxQCAjCBjAYDVR0fBIGEMIGBMD6gPKA6hjhodHRwOi8vY2NkLmFjc29sdXRpLmNvbS5ici9sY3IvYWMtc29sdXRpLW11bHRpcGxhLXY1LmNybDA/oD2gO4Y5aHR0cDovL2NjZDIuYWNzb2x1dGkuY29tLmJyL2xjci9hYy1zb2x1dGktbXVsdGlwbGEtdjUuY3JsMB0GA1UdDgQWBBSuCKiHhtVChbY0rmY+rn8CcCiHszAOBgNVHQ8BAf8EBAMCBeAwDQYJKoZIhvcNAQELBQADggIBAJoK/PvVSYxdvqBpu2NGDCVSNrSbSXesWSz5UTB71BUDbzdEMOmXfb2o74fPDX2ayDsWb/R9Xgdj7+U2YRADcNXq0lY62yPH6nHyfZgXTKGzqViPYgSPQ0mPnL/o5/uBb6ymUD+wOd+vSoHkMhWojWxmDTbekFCb2ID9hFtKmvFvDFL1W2yddSaTN+AFbTPORBdUyVKn9WphmYukXeSWpPkcocn+hH4g+BG4kXSaT+bPaRLTEXNlMq7mhupUZYE4CdSNCJWZfLjfSjprQrj2AeBJnMJnYLjOFHacEqUbWx/qHijd/zvHMh+k+diXpCWyyEHk0Aoq6tdQgTTSVJRLxjyJBz1IsivmY5ziAt7ln9oe/Jmj72MSn0xf88uXGleBnuLOMlWO6A/IoCen1dPW8pVbUjuwNAvwi8YduMhBTUGj9q/yDApNJ8WUbjsnQRq3yzjXk0DlfTh2ZII96dtY931zFu3CXgVUIWNFbT1aanzKvSBu4DSYBlK9oBU/XYN4yYOMYbdpRrHpXkjFqe9uHHEJGKfFrNI6GKLcYhC13N0UeC+IQcReosq/4Z9OCsV01XM2lpHbGra6joXhO9wLt3tzM3LCvtBTplyyNUtSViGbpmEtrn7GBLdUPnqvSYJdhd1IhP+cN2ugGfh3mHaV8M92UWRJxV/HPgKNE7xbEfp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qwZZxy+CDRIbrXejTFkKrJbuALVxuGlJCeRe6lNQDi0=</DigestValue>
      </Reference>
      <Reference URI="/xl/calcChain.xml?ContentType=application/vnd.openxmlformats-officedocument.spreadsheetml.calcChain+xml">
        <DigestMethod Algorithm="http://www.w3.org/2001/04/xmlenc#sha256"/>
        <DigestValue>WmhOHhqsEbb/WUJI3jP/JVgcIYGh2PtzXsMEMZbo7LU=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CHqaHTuftENll1Plk985c5Y2idDSqR7f0J1kKaAV7cg=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S9Sj+Tzwipf0w/2Q1Awt/nmWcha+RGDwfrceJMwrk+Q=</DigestValue>
      </Reference>
      <Reference URI="/xl/drawings/drawing1.xml?ContentType=application/vnd.openxmlformats-officedocument.drawing+xml">
        <DigestMethod Algorithm="http://www.w3.org/2001/04/xmlenc#sha256"/>
        <DigestValue>+980a/lYNb97jKjFrrShWmiEso7I9ZHenqYR+jKg7jc=</DigestValue>
      </Reference>
      <Reference URI="/xl/drawings/drawing2.xml?ContentType=application/vnd.openxmlformats-officedocument.drawing+xml">
        <DigestMethod Algorithm="http://www.w3.org/2001/04/xmlenc#sha256"/>
        <DigestValue>V+WSZdRzsM+fqvwvEtRY36VRTTPC8fBefeiNQBJQtbI=</DigestValue>
      </Reference>
      <Reference URI="/xl/drawings/drawing3.xml?ContentType=application/vnd.openxmlformats-officedocument.drawing+xml">
        <DigestMethod Algorithm="http://www.w3.org/2001/04/xmlenc#sha256"/>
        <DigestValue>IIGmcl/JCMECrOuX+XXsu+jT6Dp8/BdL+RKOqHkyCuo=</DigestValue>
      </Reference>
      <Reference URI="/xl/drawings/vmlDrawing1.vml?ContentType=application/vnd.openxmlformats-officedocument.vmlDrawing">
        <DigestMethod Algorithm="http://www.w3.org/2001/04/xmlenc#sha256"/>
        <DigestValue>irdpGnTs6zIgq74iN8XzpsmVFKfd0pHYTC2RKH+EEjQ=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NueqHVkLtZo2f+vTszV6ZS6vJTI4Df4No5pP6S6jR+k=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yNS4ba09vLt5Inq3ARBh2q+qYSDyyiWomZ8wv24HhcE=</DigestValue>
      </Reference>
      <Reference URI="/xl/media/image1.jpeg?ContentType=image/jpeg">
        <DigestMethod Algorithm="http://www.w3.org/2001/04/xmlenc#sha256"/>
        <DigestValue>Sm+JsTgNEvQVANurzQT3zKA8X0YoIG6HiKJuY3wXg88=</DigestValue>
      </Reference>
      <Reference URI="/xl/media/image2.emf?ContentType=image/x-emf">
        <DigestMethod Algorithm="http://www.w3.org/2001/04/xmlenc#sha256"/>
        <DigestValue>OJaE3478VHKss4ZGv2BZtlznweLg9iUvDzNIiVGnAkE=</DigestValue>
      </Reference>
      <Reference URI="/xl/media/image3.emf?ContentType=image/x-emf">
        <DigestMethod Algorithm="http://www.w3.org/2001/04/xmlenc#sha256"/>
        <DigestValue>/bOIW+Ty8RpY60PF0FqBQuPYaj9YyUzj1iBybJsSeGw=</DigestValue>
      </Reference>
      <Reference URI="/xl/media/image4.png?ContentType=image/png">
        <DigestMethod Algorithm="http://www.w3.org/2001/04/xmlenc#sha256"/>
        <DigestValue>JTNew/hRZe+DEvbj9yDW7Uz09Y68F7oj2cHcSxCrO5Y=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zhXu3QRW6eH3+dBEzUARc7RXmu3MYpim9Yq4OmqBOI0=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Ks+o3yghjNGgWXDowSrPxM7lFkd6r6s1p9GZn816RvY=</DigestValue>
      </Reference>
      <Reference URI="/xl/styles.xml?ContentType=application/vnd.openxmlformats-officedocument.spreadsheetml.styles+xml">
        <DigestMethod Algorithm="http://www.w3.org/2001/04/xmlenc#sha256"/>
        <DigestValue>jf8pwLYJ2yTe/OQtuA7f+RPePR74pTl3LnxWhNgn7yI=</DigestValue>
      </Reference>
      <Reference URI="/xl/theme/theme1.xml?ContentType=application/vnd.openxmlformats-officedocument.theme+xml">
        <DigestMethod Algorithm="http://www.w3.org/2001/04/xmlenc#sha256"/>
        <DigestValue>slUOyOXRyyDzJubkfCFkLrI1Wq/sjkxPtTFiPO5X0rM=</DigestValue>
      </Reference>
      <Reference URI="/xl/workbook.xml?ContentType=application/vnd.openxmlformats-officedocument.spreadsheetml.sheet.main+xml">
        <DigestMethod Algorithm="http://www.w3.org/2001/04/xmlenc#sha256"/>
        <DigestValue>bxxLXL4MCDdrB9ODzXAem5zyY725yxkmr/3gVng1FUI=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gc8gglqzrTW6QqtJ1wKoNXolcaOgzOM1fQMzKARu980=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iLnqDiTvY3jcO6oGUkMq4Xn822GZ9FieCsP3rsGEq9A=</DigestValue>
      </Reference>
      <Reference URI="/xl/worksheets/sheet1.xml?ContentType=application/vnd.openxmlformats-officedocument.spreadsheetml.worksheet+xml">
        <DigestMethod Algorithm="http://www.w3.org/2001/04/xmlenc#sha256"/>
        <DigestValue>x3HEK0ypSizZuIWOKUzFr4KuN5vAhuqwuZmK8MQRgkE=</DigestValue>
      </Reference>
      <Reference URI="/xl/worksheets/sheet2.xml?ContentType=application/vnd.openxmlformats-officedocument.spreadsheetml.worksheet+xml">
        <DigestMethod Algorithm="http://www.w3.org/2001/04/xmlenc#sha256"/>
        <DigestValue>U0bn1wOuyfJL6Vfdiu3w1iEa+BLgHiyvWTm7JsZV90k=</DigestValue>
      </Reference>
      <Reference URI="/xl/worksheets/sheet3.xml?ContentType=application/vnd.openxmlformats-officedocument.spreadsheetml.worksheet+xml">
        <DigestMethod Algorithm="http://www.w3.org/2001/04/xmlenc#sha256"/>
        <DigestValue>V7/LULd8afKebWapqzzKF6nZGNfUb13A+jgpOshxEg8=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2024-04-26T20:31:34Z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{9BD08CE7-7B87-46E3-986B-0F04090E8B97}</SetupID>
          <SignatureText>Eduardo Gabriel Batista da Silva Nunes</SignatureText>
          <SignatureImage/>
          <SignatureComments/>
          <WindowsVersion>10.0</WindowsVersion>
          <OfficeVersion>16.0</OfficeVersion>
          <ApplicationVersion>16.0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2024-04-26T20:31:34Z</xd:SigningTime>
          <xd:SigningCertificate>
            <xd:Cert>
              <xd:CertDigest>
                <DigestMethod Algorithm="http://www.w3.org/2001/04/xmlenc#sha256"/>
                <DigestValue>ukW7Gm+laDWmYbu/lflNnDb7U654BTzQdy5Jt1SRL4Y=</DigestValue>
              </xd:CertDigest>
              <xd:IssuerSerial>
                <X509IssuerName>CN=AC SOLUTI Multipla v5, OU=AC SOLUTI v5, O=ICP-Brasil, C=BR</X509IssuerName>
                <X509SerialNumber>6058788465379923919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FjCCBP6gAwIBAgIBDDANBgkqhkiG9w0BAQ0FADBvMQswCQYDVQQGEwJCUjETMBEGA1UEChMKSUNQLUJyYXNpbDE0MDIGA1UECxMrQXV0b3JpZGFkZSBDZXJ0aWZpY2Fkb3JhIFJhaXogQnJhc2lsZWlyYSB2NTEVMBMGA1UEAxMMQUMgU09MVVRJIHY1MB4XDTE5MDIwNTE0MzQ1NloXDTI5MDMwMjExNTg1OVowWTELMAkGA1UEBhMCQlIxEzARBgNVBAoTCklDUC1CcmFzaWwxFTATBgNVBAsTDEFDIFNPTFVUSSB2NTEeMBwGA1UEAxMVQUMgU09MVVRJIE11bHRpcGxhIHY1MIICIjANBgkqhkiG9w0BAQEFAAOCAg8AMIICCgKCAgEAuIIdPZR/Ntz47joJvl7bf95r1gdFRBMo+evFua6ExWPPifqy6/gO97XvtjJuMdJIYqExiijS0STmUP2Sq1BDOz8VkpTBAzF6wiDMX4224uWn7ndK8J3BmOWzmIj4Lfk+lFNbwIYSeJ6/C6TSwcZpqQy6NOhLW3eOIr+EWdJFEiyr2yU0hzSRvDtdmpl2DzntlUO+5pgM5YD5GR/YxsrrycCV10ZSXN7BJLGIVZAg0BBc5d8/QYBqzk7FKdviRi2k79XV+feH1UzpUaOD2s/fTQqqhDDaNEbd+LpP9pVeuB/xxuSK70SDDWFoaKP4dqxgDBEZIAPUOJ9aIFiVUFJxNPTBgQVTb5mdKknLywVCMPA8Nf88iv1gEk3wZq3y4kyJddg5UrIVnY2xzoG3z61/N93ty1B7Inpm3D917bvuLXaYcGfDGyPYSKXITc8yvdB8FuUW3C3ugTUxU7IywrP0M58jGYXbEWotHG1CwDwureKRVaYnzt062NDYOha7r88bXD4FymU4ieMyYN/SX0VviCXnzG+x4lWYwj+r29gSZ2LBSAe3q5MePTRkU3V25Fopm7olQka7zpuKTN7ITFQWJ78yhKEdcUEAsTB03BhAPXdJ0iUjoPzFIdUZAtfa4KP/C/YODMo/oY9ru/OrOoOixte8koyHAbQube9OFZ7ATNsCAwEAAaOCAdEwggHNMB0GA1UdDgQWBBTFUu0lgAnfnILIn0fG3bRfMd25sTAPBgNVHRMBAf8EBTADAQH/MB8GA1UdIwQYMBaAFErHl9y4Wa0KBztHVSbf1bInrnpxMIHvBgNVHSAEgecwgeQwSgYGYEwBAgEmMEAwPgYIKwYBBQUHAgEWMmh0dHBzOi8vY2NkLmFjc29sdXRpLmNvbS5ici9kb2NzL2RwYy1hYy1zb2x1dGkucGRmMEoGBmBMAQIEDzBAMD4GCCsGAQUFBwIBFjJodHRwczovL2NjZC5hY3NvbHV0aS5jb20uYnIvZG9jcy9kcGMtYWMtc29sdXRpLnBkZjBKBgZgTAECAyU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LRfV/fT9jlFPGFrAa1Hnri1WgOlG9dhBL2orVahlkeS4NXe2FyT8VbOmhOkWGsHoCd7jwly7v5Q1CMo3Uw92E8akgqtbXj9kTXB80tSDctkIC++eAilOJCFMYomK5/X8TjVwj9KSnWRgXihEd+Hc/bowV7nIe3B6Ebs+C2VoVkkMT6qT/TqafrmIH9uJfvKWuOWtGv4RLNTg6YHxqEUnD+R+l0iohxuh29+uaJhjElRrd8gNFqvEDWm4EdhWTvzMkZdH4Zun1yMUl5Y3CdD5zSLOVcgGrmE0Skh9drDZTN4BdV84FJTGrj0DwANXUNSihpaMr32Cnav7J0zmDFXeM7tIj/CVfmxQczVfRlwSb2LM+NE8+XkQFZfeHOOa2ioeI1jlGuLjuLqj9yVAX2Vn/MkFsA1tt9CeHCEI7cEBi55B9bgjBNN1kOC9XZBdxp5RS3eZSe6T1AZovxgAQEirEKmCxmlICDz4qVh1SgT3Gvj7Pubrv6SqL7dJK6VxQlUPJAibQDn29uyqwHwFX/jmbxol3GOE3ae1AKBFONwlE2YkwJb5li+IGnUeFgIwiQwZdm43TFu68QeTE2Mq30w0GsY6nbLhOnBbsrmX+dBwWi85JFtZsy9y3Kr+jNdExUPIc7VQbYZGu+5cdHthRJcTnllZeQU36sTKznw5NK0QhdR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  <Object Id="idValidSigLnImg">AQAAAGwAAAAAAAAAAAAAAIgBAAB/AAAAAAAAAAAAAABzKQAAVg0AACBFTUYAAAEAPB0AAKoAAAAG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/AAAAAAAAAAAAAACJ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////AAAAAAAlAAAADAAAAAEAAABMAAAAZAAAAAAAAAAAAAAAiAEAAH8AAAAAAAAAAAAAAIkBAACAAAAAIQDwAAAAAAAAAAAAAACAPwAAAAAAAAAAAACAPwAAAAAAAAAAAAAAAAAAAAAAAAAAAAAAAAAAAAAAAAAAJQAAAAwAAAAAAACAKAAAAAwAAAABAAAAJwAAABgAAAABAAAAAAAAAP///wAAAAAAJQAAAAwAAAABAAAATAAAAGQAAAAAAAAAAAAAAIgBAAB/AAAAAAAAAAAAAACJ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0AAAAEAAAA9gAAABAAAAC9AAAABAAAADoAAAANAAAAIQDwAAAAAAAAAAAAAACAPwAAAAAAAAAAAACAPwAAAAAAAAAAAAAAAAAAAAAAAAAAAAAAAAAAAAAAAAAAJQAAAAwAAAAAAACAKAAAAAwAAAABAAAAUgAAAHABAAABAAAA9f///wAAAAAAAAAAAAAAAJABAAAAAAABAAAAAHMAZQBnAG8AZQAgAHUAaQAAAAAAAAAAAAAAAAAAAAAAAAAAAAAAAAAAAAAAAAAAAAAAAAAAAAAAAAAAAAAAAAAAAAAAAAAAAPh/AAATokaH+H8AABMAFAAAAAAAEP91h/h/AAAwFl2w+H8AADiiRof4fwAAAAAAAAAAAAAwFl2w+H8AAMm3j0wMAAAAAAAAAAAAAADn/w8OwTgAACNSwIb4fwAASAAAAO4BAACE6nWH+H8AAIDxfof4fwAA0Ox1hwAAAAABAAAAAAAAABD/dYf4fwAAAABdsPh/AAAAAAAAAAAAAAAAAAAMAAAAQarFr/h/AAAAAAAAAAAAAAAAAAAAAAAAgHN3Ju4BAAAouo9MDAAAAIBzdybuAQAAG8XJr/h/AADwuI9MDAAAAKC5j0wMAAAAAAAAAAAAAAAAAAAAZHYACAAAAAAlAAAADAAAAAEAAAAYAAAADAAAAAAAAAISAAAADAAAAAEAAAAeAAAAGAAAAL0AAAAEAAAA9wAAABEAAAAlAAAADAAAAAEAAABUAAAAiAAAAL4AAAAEAAAA9QAAABAAAAABAAAAAADYQVVV1UG+AAAABAAAAAoAAABMAAAAAAAAAAAAAAAAAAAA//////////9gAAAAMgA2AC8AMAA0AC8AMgAwADIANAAGAAAABgAAAAQAAAAGAAAABgAAAAQAAAAGAAAABgAAAAYAAAAGAAAASwAAAEAAAAAwAAAABQAAACAAAAABAAAAAQAAABAAAAAAAAAAAAAAAIkBAACAAAAAAAAAAAAAAACJAQAAgAAAAFIAAABwAQAAAgAAABAAAAAHAAAAAAAAAAAAAAC8AgAAAAAAAAECAiJTAHkAcwB0AGUAbQAAAAAAAAAAAAAAAAAAAAAAAAAAAAAAAAAAAAAAAAAAAAAAAAAAAAAAAAAAAAAAAAAAAAAAAAAAAADCjkwMAAAAsD9dsPh/AAAJAAAAAQAAANBu76/4fwAAAAAAAAAAAAATokaH+H8AAPA3/xruAQAAAAAAAAAAAAAAAAAAAAAAAAAAAAAAAAAA5/cODsE4AAAAAAAAAAAAAP/////uAQAAAAAAAAAAAACAc3cm7gEAABDCjkwAAAAAYHB6Ju4BAAAHAAAAAAAAADCSdybuAQAATMGOTAwAAACgwY5MDAAAAEGqxa/4fwAAGgAAAAAAAABinNKdAAAAABoAAAAAAAAAsGdQJ+4BAACAc3cm7gEAABvFya/4fwAA8MCOTAwAAACgwY5MD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KCmK+4BAADQ37OG+H8AAKAqsiPuAQAA0G7vr/h/AAAAAAAAAAAAAAGx64b4fwAAAgAAAAAAAAACAAAAAAAAAAAAAAAAAAAAAAAAAAAAAABngQ8OwTgAAGBCsSPuAQAAQGbiLe4BAAAAAAAAAAAAAIBzdybuAQAAqMyPTAAAAADg////AAAAAAYAAAAAAAAABgAAAAAAAADMy49MDAAAACDMj0wMAAAAQarFr/h/AAAAAAAAAAAAAADpCrAAAAAAAAAAAAAAAAB3iLuG+H8AAIBzdybuAQAAG8XJr/h/AABwy49MDAAAACDMj0wMAAAAAAAAAAAAAAAAAAAAZHYACAAAAAAlAAAADAAAAAMAAAAYAAAADAAAAAAAAAISAAAADAAAAAEAAAAWAAAADAAAAAgAAABUAAAAVAAAAAoAAAAnAAAAHgAAAEoAAAABAAAAAADYQVVV1UEKAAAASwAAAAEAAABMAAAABAAAAAkAAAAnAAAAIAAAAEsAAABQAAAAWABdE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uAAAARwAAACkAAAAzAAAAxgAAABUAAAAhAPAAAAAAAAAAAAAAAIA/AAAAAAAAAAAAAIA/AAAAAAAAAAAAAAAAAAAAAAAAAAAAAAAAAAAAAAAAAAAlAAAADAAAAAAAAIAoAAAADAAAAAQAAABSAAAAcAEAAAQAAADw////AAAAAAAAAAAAAAAAkAEAAAAAAAEAAAAAcwBlAGcAbwBlACAAdQBpAAAAAAAAAAAAAAAAAAAAAAAAAAAAAAAAAAAAAAAAAAAAAAAAAAAAAAAAAAAAAAAAAAAAAAAgAAAAAAAAAAgAAAAAAAAAAAD+Gu4BAADQbu+v+H8AAAAAAAAAAAAAx7Mbsvh/AAAAABsb7gEAAAIAAAD4fwAAAAAAAAAAAAAAAAAAAAAAAIeBDw7BOAAAAQAAAAAAAADgyQobAgAAAAAAAAAAAAAAgHN3Ju4BAAAIzI9MAAAAAPD///8AAAAACQAAAAAAAAAHAAAAAAAAACzLj0wMAAAAgMuPTAwAAABBqsWv+H8AAAAAAAAAAAAAAOkKsAAAAAAAAAAAAAAAAADLj0wMAAAAgHN3Ju4BAAAbxcmv+H8AANDKj0wMAAAAgMuPTAwAAACA4hQu7gEAAAAAAABkdgAIAAAAACUAAAAMAAAABAAAABgAAAAMAAAAAAAAAhIAAAAMAAAAAQAAAB4AAAAYAAAAKQAAADMAAADvAAAASAAAACUAAAAMAAAABAAAAFQAAAAAAQAAKgAAADMAAADtAAAARwAAAAEAAAAAANhBVVXVQSoAAAAzAAAAHgAAAEwAAAAAAAAAAAAAAAAAAAD//////////4gAAABFAGQAdQBhAHIAZABvACAARwBhAGIAcgBpAGUAbAAgAEIAYQB0AGkAcwB0AGEAIABkAGEAIAAuAC4ALgAIAAAACQAAAAkAAAAIAAAABgAAAAkAAAAJAAAABAAAAAsAAAAIAAAACQAAAAYAAAAEAAAACAAAAAQAAAAEAAAACQAAAAgAAAAFAAAABAAAAAcAAAAFAAAACAAAAAQAAAAJAAAACAAAAAQAAAADAAAAAwAAAAMAAABLAAAAQAAAADAAAAAFAAAAIAAAAAEAAAABAAAAEAAAAAAAAAAAAAAAiQEAAIAAAAAAAAAAAAAAAIkBAACAAAAAJQAAAAwAAAACAAAAJwAAABgAAAAFAAAAAAAAAP///wAAAAAAJQAAAAwAAAAFAAAATAAAAGQAAAAAAAAAUAAAAIgBAAB8AAAAAAAAAFAAAACJAQAALQAAACEA8AAAAAAAAAAAAAAAgD8AAAAAAAAAAAAAgD8AAAAAAAAAAAAAAAAAAAAAAAAAAAAAAAAAAAAAAAAAACUAAAAMAAAAAAAAgCgAAAAMAAAABQAAACcAAAAYAAAABQAAAAAAAAD///8AAAAAACUAAAAMAAAABQAAAEwAAABkAAAACQAAAFAAAAD/AAAAXAAAAAkAAABQAAAA9wAAAA0AAAAhAPAAAAAAAAAAAAAAAIA/AAAAAAAAAAAAAIA/AAAAAAAAAAAAAAAAAAAAAAAAAAAAAAAAAAAAAAAAAAAlAAAADAAAAAAAAIAoAAAADAAAAAUAAAAlAAAADAAAAAEAAAAYAAAADAAAAAAAAAISAAAADAAAAAEAAAAeAAAAGAAAAAkAAABQAAAAAAEAAF0AAAAlAAAADAAAAAEAAABUAAAAMAEAAAoAAABQAAAA7wAAAFwAAAABAAAAAADYQVVV1UEKAAAAUAAAACYAAABMAAAAAAAAAAAAAAAAAAAA//////////+YAAAARQBEAFUAQQBSAEQATwAgAEcAQQBCAFIASQBFAEwAIABCAEEAVABJAFMAVABBACAARABBACAAUwBJAEwAVgBBACAATgBVAE4ARQBTAAYAAAAIAAAACAAAAAcAAAAHAAAACAAAAAkAAAADAAAACAAAAAcAAAAGAAAABwAAAAMAAAAGAAAABQAAAAMAAAAGAAAABwAAAAYAAAADAAAABgAAAAYAAAAHAAAAAwAAAAgAAAAHAAAAAwAAAAYAAAADAAAABQAAAAcAAAAHAAAAAwAAAAgAAAAIAAAACAAAAAYAAAAGAAAASwAAAEAAAAAwAAAABQAAACAAAAABAAAAAQAAABAAAAAAAAAAAAAAAIkBAACAAAAAAAAAAAAAAACJAQAAgAAAACUAAAAMAAAAAgAAACcAAAAYAAAABQAAAAAAAAD///8AAAAAACUAAAAMAAAABQAAAEwAAABkAAAACQAAAGAAAAD/AAAAbAAAAAkAAABgAAAA9wAAAA0AAAAhAPAAAAAAAAAAAAAAAIA/AAAAAAAAAAAAAIA/AAAAAAAAAAAAAAAAAAAAAAAAAAAAAAAAAAAAAAAAAAAlAAAADAAAAAAAAIAoAAAADAAAAAUAAAAlAAAADAAAAAEAAAAYAAAADAAAAAAAAAISAAAADAAAAAEAAAAeAAAAGAAAAAkAAABgAAAAAAEAAG0AAAAlAAAADAAAAAEAAABUAAAArAAAAAoAAABgAAAAagAAAGwAAAABAAAAAADYQVVV1UEKAAAAYAAAABAAAABMAAAAAAAAAAAAAAAAAAAA//////////9sAAAARQBOAEcARQBOAEgARQBJAFIATwAgAEMASQBWAEkATAAGAAAACAAAAAgAAAAGAAAACAAAAAgAAAAGAAAAAwAAAAcAAAAJAAAAAwAAAAcAAAADAAAABwAAAAMAAAAFAAAASwAAAEAAAAAwAAAABQAAACAAAAABAAAAAQAAABAAAAAAAAAAAAAAAIkBAACAAAAAAAAAAAAAAACJAQAAgAAAACUAAAAMAAAAAgAAACcAAAAYAAAABQAAAAAAAAD///8AAAAAACUAAAAMAAAABQAAAEwAAABkAAAACQAAAHAAAAB/AQAAfAAAAAkAAABwAAAAdwEAAA0AAAAhAPAAAAAAAAAAAAAAAIA/AAAAAAAAAAAAAIA/AAAAAAAAAAAAAAAAAAAAAAAAAAAAAAAAAAAAAAAAAAAlAAAADAAAAAAAAIAoAAAADAAAAAUAAAAlAAAADAAAAAEAAAAYAAAADAAAAAAAAAISAAAADAAAAAEAAAAWAAAADAAAAAAAAABUAAAAzAEAAAoAAABwAAAAfgEAAHwAAAABAAAAAADYQVVV1UEKAAAAcAAAAEAAAABMAAAABAAAAAkAAABwAAAAgAEAAH0AAADMAAAAQQBzAHMAaQBuAGEAZABvACAAcABvAHIAOgAgAEUARABVAEEAUgBEAE8AIABHAEEAQgBSAEkARQBMACAAQgBBAFQASQBTAFQAQQAgAEQAQQAgAFMASQBMAFYAQQAgAE4AVQBOAEUAUwA6ADEAMgAyADIANAA1ADgAMwA2ADUANgAHAAAABQAAAAUAAAADAAAABwAAAAYAAAAHAAAABwAAAAMAAAAHAAAABwAAAAQAAAADAAAAAwAAAAYAAAAIAAAACAAAAAcAAAAHAAAACAAAAAkAAAADAAAACAAAAAcAAAAGAAAABwAAAAMAAAAGAAAABQAAAAMAAAAGAAAABwAAAAYAAAADAAAABgAAAAYAAAAHAAAAAwAAAAgAAAAHAAAAAwAAAAYAAAADAAAABQAAAAcAAAAHAAAAAwAAAAgAAAAIAAAACAAAAAYAAAAGAAAAAwAAAAYAAAAGAAAABgAAAAYAAAAGAAAABgAAAAYAAAAGAAAABgAAAAYAAAAGAAAAFgAAAAwAAAAAAAAAJQAAAAwAAAACAAAADgAAABQAAAAAAAAAEAAAABQAAAA=</Object>
  <Object Id="idInvalidSigLnImg">AQAAAGwAAAAAAAAAAAAAAIgBAAB/AAAAAAAAAAAAAABzKQAAVg0AACBFTUYAAAEA8CAAALAAAAAGAAAAAAAAAAAAAAAAAAAAQAYAAIQDAACwAQAA8AAAAAAAAAAAAAAAAAAAAICXBgCAqQMACgAAABAAAAAAAAAAAAAAAEsAAAAQAAAAAAAAAAUAAAAeAAAAGAAAAAAAAAAAAAAAiQEAAIAAAAAnAAAAGAAAAAEAAAAAAAAAAAAAAAAAAAAlAAAADAAAAAEAAABMAAAAZAAAAAAAAAAAAAAAiAEAAH8AAAAAAAAAAAAAAIk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8PDwAAAAAAAlAAAADAAAAAEAAABMAAAAZAAAAAAAAAAAAAAAiAEAAH8AAAAAAAAAAAAAAIkBAACAAAAAIQDwAAAAAAAAAAAAAACAPwAAAAAAAAAAAACAPwAAAAAAAAAAAAAAAAAAAAAAAAAAAAAAAAAAAAAAAAAAJQAAAAwAAAAAAACAKAAAAAwAAAABAAAAJwAAABgAAAABAAAAAAAAAPDw8AAAAAAAJQAAAAwAAAABAAAATAAAAGQAAAAAAAAAAAAAAIgBAAB/AAAAAAAAAAAAAACJAQAAgAAAACEA8AAAAAAAAAAAAAAAgD8AAAAAAAAAAAAAgD8AAAAAAAAAAAAAAAAAAAAAAAAAAAAAAAAAAAAAAAAAACUAAAAMAAAAAAAAgCgAAAAMAAAAAQAAACcAAAAYAAAAAQAAAAAAAADw8PAAAAAAACUAAAAMAAAAAQAAAEwAAABkAAAAAAAAAAAAAACIAQAAfwAAAAAAAAAAAAAAiQEAAIAAAAAhAPAAAAAAAAAAAAAAAIA/AAAAAAAAAAAAAIA/AAAAAAAAAAAAAAAAAAAAAAAAAAAAAAAAAAAAAAAAAAAlAAAADAAAAAAAAIAoAAAADAAAAAEAAAAnAAAAGAAAAAEAAAAAAAAA////AAAAAAAlAAAADAAAAAEAAABMAAAAZAAAAAAAAAAAAAAAiAEAAH8AAAAAAAAAAAAAAIkBAACAAAAAIQDwAAAAAAAAAAAAAACAPwAAAAAAAAAAAACAPwAAAAAAAAAAAAAAAAAAAAAAAAAAAAAAAAAAAAAAAAAAJQAAAAwAAAAAAACAKAAAAAwAAAABAAAAJwAAABgAAAABAAAAAAAAAP///wAAAAAAJQAAAAwAAAABAAAATAAAAGQAAAAAAAAAAAAAAIgBAAB/AAAAAAAAAAAAAACJ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IMgAAAAcKDQcKDQcJDQ4WMShFrjFU1TJV1gECBAIDBAECBQoRKyZBowsTMQAAAAAAfqbJd6PIeqDCQFZ4JTd0Lk/HMVPSGy5uFiE4GypVJ0KnHjN9AAAByDIAAACcz+7S6ffb7fnC0t1haH0hMm8aLXIuT8ggOIwoRKslP58cK08AAAEAAAAAAMHg9P///////////+bm5k9SXjw/SzBRzTFU0y1NwSAyVzFGXwEBApUyCA8mnM/u69/SvI9jt4tgjIR9FBosDBEjMVTUMlXWMVPRKUSeDxk4AAAAAAAAAADT6ff///////+Tk5MjK0krSbkvUcsuT8YVJFoTIFIrSbgtTcEQHEcgdgAAAJzP7vT6/bTa8kRleixHhy1Nwi5PxiQtTnBwcJKSki81SRwtZAgOIzExAAAAweD02+35gsLqZ5q6Jz1jNEJyOUZ4qamp+/v7////wdPeVnCJAQECAAAAAACv1/Ho8/ubzu6CwuqMudS3u769vb3////////////L5fZymsABAgMAAAAAAK/X8fz9/uLx+snk9uTy+vz9/v///////////////8vl9nKawAECA7ErAAAAotHvtdryxOL1xOL1tdry0+r32+350+r3tdryxOL1pdPvc5rAAQIDAAAAAABpj7ZnjrZqj7Zqj7ZnjrZtkbdukrdtkbdnjrZqj7ZojrZ3rdUCAwRUSQAAAAAAAAAAAAAAAAAAAAAAAAAAAAAAAAAAAAAAAAAAAAAAAAAAAAAAAAAAJwAAABgAAAABAAAAAAAAAP///wAAAAAAJQAAAAwAAAABAAAATAAAAGQAAAAiAAAABAAAAIQAAAAQAAAAIgAAAAQAAABjAAAADQAAACEA8AAAAAAAAAAAAAAAgD8AAAAAAAAAAAAAgD8AAAAAAAAAAAAAAAAAAAAAAAAAAAAAAAAAAAAAAAAAACUAAAAMAAAAAAAAgCgAAAAMAAAAAQAAAFIAAABwAQAAAQAAAPX///8AAAAAAAAAAAAAAACQAQAAAAAAAQAAAABzAGUAZwBvAGUAIAB1AGkAAAAAAAAAAAAAAAAAAAAAAAAAAAAAAAAAAAAAAAAAAAAAAAAAAAAAAAAAAAAAAAAAAAAAAAAAAAD4fwAAE6JGh/h/AAATABQAAAAAABD/dYf4fwAAMBZdsPh/AAA4okaH+H8AAAAAAAAAAAAAMBZdsPh/AADJt49MDAAAAAAAAAAAAAAA5/8PDsE4AAAjUsCG+H8AAEgAAADuAQAAhOp1h/h/AACA8X6H+H8AANDsdYcAAAAAAQAAAAAAAAAQ/3WH+H8AAAAAXbD4fwAAAAAAAAAAAAAAAAAADAAAAEGqxa/4fwAAAAAAAAAAAAAAAAAAAAAAAIBzdybuAQAAKLqPTAwAAACAc3cm7gEAABvFya/4fwAA8LiPTAwAAACguY9MDAAAAAAAAAAAAAAAAAAAAGR2AAgAAAAAJQAAAAwAAAABAAAAGAAAAAwAAAD/AAACEgAAAAwAAAABAAAAHgAAABgAAAAiAAAABAAAAIUAAAARAAAAJQAAAAwAAAABAAAAVAAAAMAAAAAjAAAABAAAAIMAAAAQAAAAAQAAAAAA2EFVVdVBIwAAAAQAAAATAAAATAAAAAAAAAAAAAAAAAAAAP//////////dAAAAEEAcwBzAGkAbgBhAHQAdQByAGEAIABpAG4AdgDhAGwAaQBkAGEAAAAHAAAABQAAAAUAAAADAAAABwAAAAYAAAAEAAAABwAAAAQAAAAGAAAAAwAAAAMAAAAHAAAABQAAAAYAAAADAAAAAwAAAAcAAAAGAAAASwAAAEAAAAAwAAAABQAAACAAAAABAAAAAQAAABAAAAAAAAAAAAAAAIkBAACAAAAAAAAAAAAAAACJAQAAgAAAAFIAAABwAQAAAgAAABAAAAAHAAAAAAAAAAAAAAC8AgAAAAAAAAECAiJTAHkAcwB0AGUAbQAAAAAAAAAAAAAAAAAAAAAAAAAAAAAAAAAAAAAAAAAAAAAAAAAAAAAAAAAAAAAAAAAAAAAAAAAAAADCjkwMAAAAsD9dsPh/AAAJAAAAAQAAANBu76/4fwAAAAAAAAAAAAATokaH+H8AAPA3/xruAQAAAAAAAAAAAAAAAAAAAAAAAAAAAAAAAAAA5/cODsE4AAAAAAAAAAAAAP/////uAQAAAAAAAAAAAACAc3cm7gEAABDCjkwAAAAAYHB6Ju4BAAAHAAAAAAAAADCSdybuAQAATMGOTAwAAACgwY5MDAAAAEGqxa/4fwAAGgAAAAAAAABinNKdAAAAABoAAAAAAAAAsGdQJ+4BAACAc3cm7gEAABvFya/4fwAA8MCOTAwAAACgwY5MD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KCmK+4BAADQ37OG+H8AAKAqsiPuAQAA0G7vr/h/AAAAAAAAAAAAAAGx64b4fwAAAgAAAAAAAAACAAAAAAAAAAAAAAAAAAAAAAAAAAAAAABngQ8OwTgAAGBCsSPuAQAAQGbiLe4BAAAAAAAAAAAAAIBzdybuAQAAqMyPTAAAAADg////AAAAAAYAAAAAAAAABgAAAAAAAADMy49MDAAAACDMj0wMAAAAQarFr/h/AAAAAAAAAAAAAADpCrAAAAAAAAAAAAAAAAB3iLuG+H8AAIBzdybuAQAAG8XJr/h/AABwy49MDAAAACDMj0wMAAAAAAAAAAAAAAAAAAAAZHYACAAAAAAlAAAADAAAAAMAAAAYAAAADAAAAAAAAAISAAAADAAAAAEAAAAWAAAADAAAAAgAAABUAAAAVAAAAAoAAAAnAAAAHgAAAEoAAAABAAAAAADYQVVV1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uAAAARwAAACkAAAAzAAAAxgAAABUAAAAhAPAAAAAAAAAAAAAAAIA/AAAAAAAAAAAAAIA/AAAAAAAAAAAAAAAAAAAAAAAAAAAAAAAAAAAAAAAAAAAlAAAADAAAAAAAAIAoAAAADAAAAAQAAABSAAAAcAEAAAQAAADw////AAAAAAAAAAAAAAAAkAEAAAAAAAEAAAAAcwBlAGcAbwBlACAAdQBpAAAAAAAAAAAAAAAAAAAAAAAAAAAAAAAAAAAAAAAAAAAAAAAAAAAAAAAAAAAAAAAAAAAAAAAgAAAAAAAAAAgAAAAAAAAAAAD+Gu4BAADQbu+v+H8AAAAAAAAAAAAAx7Mbsvh/AAAAABsb7gEAAAIAAAD4fwAAAAAAAAAAAAAAAAAAAAAAAIeBDw7BOAAAAQAAAAAAAADgyQobAgAAAAAAAAAAAAAAgHN3Ju4BAAAIzI9MAAAAAPD///8AAAAACQAAAAAAAAAHAAAAAAAAACzLj0wMAAAAgMuPTAwAAABBqsWv+H8AAAAAAAAAAAAAAOkKsAAAAAAAAAAAAAAAAADLj0wMAAAAgHN3Ju4BAAAbxcmv+H8AANDKj0wMAAAAgMuPTAwAAACA4hQu7gEAAAAAAABkdgAIAAAAACUAAAAMAAAABAAAABgAAAAMAAAAAAAAAhIAAAAMAAAAAQAAAB4AAAAYAAAAKQAAADMAAADvAAAASAAAACUAAAAMAAAABAAAAFQAAAAAAQAAKgAAADMAAADtAAAARwAAAAEAAAAAANhBVVXVQSoAAAAzAAAAHgAAAEwAAAAAAAAAAAAAAAAAAAD//////////4gAAABFAGQAdQBhAHIAZABvACAARwBhAGIAcgBpAGUAbAAgAEIAYQB0AGkAcwB0AGEAIABkAGEAIAAuAC4ALgAIAAAACQAAAAkAAAAIAAAABgAAAAkAAAAJAAAABAAAAAsAAAAIAAAACQAAAAYAAAAEAAAACAAAAAQAAAAEAAAACQAAAAgAAAAFAAAABAAAAAcAAAAFAAAACAAAAAQAAAAJAAAACAAAAAQAAAADAAAAAwAAAAMAAABLAAAAQAAAADAAAAAFAAAAIAAAAAEAAAABAAAAEAAAAAAAAAAAAAAAiQEAAIAAAAAAAAAAAAAAAIkBAACAAAAAJQAAAAwAAAACAAAAJwAAABgAAAAFAAAAAAAAAP///wAAAAAAJQAAAAwAAAAFAAAATAAAAGQAAAAAAAAAUAAAAIgBAAB8AAAAAAAAAFAAAACJAQAALQAAACEA8AAAAAAAAAAAAAAAgD8AAAAAAAAAAAAAgD8AAAAAAAAAAAAAAAAAAAAAAAAAAAAAAAAAAAAAAAAAACUAAAAMAAAAAAAAgCgAAAAMAAAABQAAACcAAAAYAAAABQAAAAAAAAD///8AAAAAACUAAAAMAAAABQAAAEwAAABkAAAACQAAAFAAAAD/AAAAXAAAAAkAAABQAAAA9wAAAA0AAAAhAPAAAAAAAAAAAAAAAIA/AAAAAAAAAAAAAIA/AAAAAAAAAAAAAAAAAAAAAAAAAAAAAAAAAAAAAAAAAAAlAAAADAAAAAAAAIAoAAAADAAAAAUAAAAlAAAADAAAAAEAAAAYAAAADAAAAAAAAAISAAAADAAAAAEAAAAeAAAAGAAAAAkAAABQAAAAAAEAAF0AAAAlAAAADAAAAAEAAABUAAAAMAEAAAoAAABQAAAA7wAAAFwAAAABAAAAAADYQVVV1UEKAAAAUAAAACYAAABMAAAAAAAAAAAAAAAAAAAA//////////+YAAAARQBEAFUAQQBSAEQATwAgAEcAQQBCAFIASQBFAEwAIABCAEEAVABJAFMAVABBACAARABBACAAUwBJAEwAVgBBACAATgBVAE4ARQBTAAYAAAAIAAAACAAAAAcAAAAHAAAACAAAAAkAAAADAAAACAAAAAcAAAAGAAAABwAAAAMAAAAGAAAABQAAAAMAAAAGAAAABwAAAAYAAAADAAAABgAAAAYAAAAHAAAAAwAAAAgAAAAHAAAAAwAAAAYAAAADAAAABQAAAAcAAAAHAAAAAwAAAAgAAAAIAAAACAAAAAYAAAAGAAAASwAAAEAAAAAwAAAABQAAACAAAAABAAAAAQAAABAAAAAAAAAAAAAAAIkBAACAAAAAAAAAAAAAAACJAQAAgAAAACUAAAAMAAAAAgAAACcAAAAYAAAABQAAAAAAAAD///8AAAAAACUAAAAMAAAABQAAAEwAAABkAAAACQAAAGAAAAD/AAAAbAAAAAkAAABgAAAA9wAAAA0AAAAhAPAAAAAAAAAAAAAAAIA/AAAAAAAAAAAAAIA/AAAAAAAAAAAAAAAAAAAAAAAAAAAAAAAAAAAAAAAAAAAlAAAADAAAAAAAAIAoAAAADAAAAAUAAAAlAAAADAAAAAEAAAAYAAAADAAAAAAAAAISAAAADAAAAAEAAAAeAAAAGAAAAAkAAABgAAAAAAEAAG0AAAAlAAAADAAAAAEAAABUAAAArAAAAAoAAABgAAAAagAAAGwAAAABAAAAAADYQVVV1UEKAAAAYAAAABAAAABMAAAAAAAAAAAAAAAAAAAA//////////9sAAAARQBOAEcARQBOAEgARQBJAFIATwAgAEMASQBWAEkATAAGAAAACAAAAAgAAAAGAAAACAAAAAgAAAAGAAAAAwAAAAcAAAAJAAAAAwAAAAcAAAADAAAABwAAAAMAAAAFAAAASwAAAEAAAAAwAAAABQAAACAAAAABAAAAAQAAABAAAAAAAAAAAAAAAIkBAACAAAAAAAAAAAAAAACJAQAAgAAAACUAAAAMAAAAAgAAACcAAAAYAAAABQAAAAAAAAD///8AAAAAACUAAAAMAAAABQAAAEwAAABkAAAACQAAAHAAAAB/AQAAfAAAAAkAAABwAAAAdwEAAA0AAAAhAPAAAAAAAAAAAAAAAIA/AAAAAAAAAAAAAIA/AAAAAAAAAAAAAAAAAAAAAAAAAAAAAAAAAAAAAAAAAAAlAAAADAAAAAAAAIAoAAAADAAAAAUAAAAlAAAADAAAAAEAAAAYAAAADAAAAAAAAAISAAAADAAAAAEAAAAWAAAADAAAAAAAAABUAAAAzAEAAAoAAABwAAAAfgEAAHwAAAABAAAAAADYQVVV1UEKAAAAcAAAAEAAAABMAAAABAAAAAkAAABwAAAAgAEAAH0AAADMAAAAQQBzAHMAaQBuAGEAZABvACAAcABvAHIAOgAgAEUARABVAEEAUgBEAE8AIABHAEEAQgBSAEkARQBMACAAQgBBAFQASQBTAFQAQQAgAEQAQQAgAFMASQBMAFYAQQAgAE4AVQBOAEUAUwA6ADEAMgAyADIANAA1ADgAMwA2ADUANgAHAAAABQAAAAUAAAADAAAABwAAAAYAAAAHAAAABwAAAAMAAAAHAAAABwAAAAQAAAADAAAAAwAAAAYAAAAIAAAACAAAAAcAAAAHAAAACAAAAAkAAAADAAAACAAAAAcAAAAGAAAABwAAAAMAAAAGAAAABQAAAAMAAAAGAAAABwAAAAYAAAADAAAABgAAAAYAAAAHAAAAAwAAAAgAAAAHAAAAAwAAAAYAAAADAAAABQAAAAcAAAAHAAAAAwAAAAgAAAAIAAAACAAAAAYAAAAGAAAAAwAAAAYAAAAGAAAABgAAAAYAAAAGAAAABgAAAAYAAAAGAAAABgAAAAYAAAAG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 ORCAMENTARIA</vt:lpstr>
      <vt:lpstr>BDI</vt:lpstr>
      <vt:lpstr>CRONOGRAMA FÍSICO FINANCEIRO</vt:lpstr>
      <vt:lpstr>BDI!Area_de_impressao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2024-04-26T19:39:41Z</cp:lastPrinted>
  <dcterms:created xsi:type="dcterms:W3CDTF">2024-04-26T14:26:37Z</dcterms:created>
  <dcterms:modified xsi:type="dcterms:W3CDTF">2024-04-26T20:29:54Z</dcterms:modified>
</cp:coreProperties>
</file>